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10485" tabRatio="614" activeTab="0"/>
  </bookViews>
  <sheets>
    <sheet name="P&amp;L_Accumulated" sheetId="1" r:id="rId1"/>
    <sheet name="BS" sheetId="2" r:id="rId2"/>
    <sheet name="CF_EN" sheetId="3" r:id="rId3"/>
    <sheet name="Segments" sheetId="4" r:id="rId4"/>
    <sheet name="op stat" sheetId="5" r:id="rId5"/>
  </sheets>
  <definedNames>
    <definedName name="_xlnm.Print_Area" localSheetId="1">'BS'!$A$1:$L$75</definedName>
    <definedName name="_xlnm.Print_Area" localSheetId="2">'CF_EN'!$A$1:$L$57</definedName>
    <definedName name="_xlnm.Print_Area" localSheetId="4">'op stat'!$A$1:$R$170</definedName>
    <definedName name="_xlnm.Print_Area" localSheetId="0">'P&amp;L_Accumulated'!$A$1:$L$67</definedName>
    <definedName name="_xlnm.Print_Area" localSheetId="3">'Segments'!$A$1:$L$100</definedName>
  </definedNames>
  <calcPr fullCalcOnLoad="1"/>
</workbook>
</file>

<file path=xl/sharedStrings.xml><?xml version="1.0" encoding="utf-8"?>
<sst xmlns="http://schemas.openxmlformats.org/spreadsheetml/2006/main" count="681" uniqueCount="303">
  <si>
    <t>Voice - retail revenues</t>
  </si>
  <si>
    <t>Voice - wholesale revenues</t>
  </si>
  <si>
    <t>Internet</t>
  </si>
  <si>
    <t>Other revenues</t>
  </si>
  <si>
    <t>Total revenues</t>
  </si>
  <si>
    <t>EBITDA</t>
  </si>
  <si>
    <t>Operating profit</t>
  </si>
  <si>
    <t>Property, plant and equipment</t>
  </si>
  <si>
    <t>Intangible assets</t>
  </si>
  <si>
    <t>Gross additions to tangible and intangible fixed assets</t>
  </si>
  <si>
    <t>Hungarian fixed line operations</t>
  </si>
  <si>
    <t>Hungarian mobile operations</t>
  </si>
  <si>
    <t>Magyar Telekom's Consolidated Income Statement</t>
  </si>
  <si>
    <t>Revenues</t>
  </si>
  <si>
    <t>Subscriptions</t>
  </si>
  <si>
    <t>Domestic outgoing traffic revenues</t>
  </si>
  <si>
    <t>International outgoing traffic revenues</t>
  </si>
  <si>
    <t>Value added, cable voice and other services</t>
  </si>
  <si>
    <t>Voice-retail revenues</t>
  </si>
  <si>
    <t>Domestic incoming traffic revenues</t>
  </si>
  <si>
    <t>International incoming traffic revenues</t>
  </si>
  <si>
    <t>Voice-wholesale revenues</t>
  </si>
  <si>
    <t>Data</t>
  </si>
  <si>
    <t>Multimedia</t>
  </si>
  <si>
    <t>Employee-related expenses</t>
  </si>
  <si>
    <t>Depreciation and amortization</t>
  </si>
  <si>
    <t>Other operating expenses - net</t>
  </si>
  <si>
    <t>Total operating expenses</t>
  </si>
  <si>
    <t>Net financial expenses</t>
  </si>
  <si>
    <t>Profit before income tax</t>
  </si>
  <si>
    <t>Income tax</t>
  </si>
  <si>
    <t>Profit for the year</t>
  </si>
  <si>
    <t>Equity holders of the Company (Net income)</t>
  </si>
  <si>
    <t>MAGYAR TELEKOM</t>
  </si>
  <si>
    <t>Segment information</t>
  </si>
  <si>
    <t>(HUF million) Unaudited, YTD</t>
  </si>
  <si>
    <t>March 31</t>
  </si>
  <si>
    <t>June 30</t>
  </si>
  <si>
    <t>Sept 30</t>
  </si>
  <si>
    <t>Dec 31</t>
  </si>
  <si>
    <t>(Unaudited)</t>
  </si>
  <si>
    <t>Profit &amp; Loss statement</t>
  </si>
  <si>
    <t>Summary of key operating statistics</t>
  </si>
  <si>
    <t>GROUP</t>
  </si>
  <si>
    <t>EBITDA margin</t>
  </si>
  <si>
    <t>n.a.</t>
  </si>
  <si>
    <t>Operating margin</t>
  </si>
  <si>
    <t>Net income margin</t>
  </si>
  <si>
    <t>ROA</t>
  </si>
  <si>
    <t>Net debt</t>
  </si>
  <si>
    <t>Fixed line penetration</t>
  </si>
  <si>
    <t>Digitalization of exchanges with ISDN</t>
  </si>
  <si>
    <t xml:space="preserve">   Residential</t>
  </si>
  <si>
    <t xml:space="preserve">   Business</t>
  </si>
  <si>
    <t xml:space="preserve">   Payphone</t>
  </si>
  <si>
    <t xml:space="preserve">   ISDN channels</t>
  </si>
  <si>
    <t>Total lines</t>
  </si>
  <si>
    <t xml:space="preserve">   Long distance</t>
  </si>
  <si>
    <t xml:space="preserve">   Fixed to mobile</t>
  </si>
  <si>
    <t xml:space="preserve">   Domestic outgoing traffic</t>
  </si>
  <si>
    <t xml:space="preserve">   International outgoing traffic</t>
  </si>
  <si>
    <t>Total outgoing traffic</t>
  </si>
  <si>
    <t>Data products</t>
  </si>
  <si>
    <t xml:space="preserve">   Number of Internet subscribers</t>
  </si>
  <si>
    <t xml:space="preserve">      Dial-up</t>
  </si>
  <si>
    <t xml:space="preserve">      Leased line</t>
  </si>
  <si>
    <t xml:space="preserve">      DSL</t>
  </si>
  <si>
    <t xml:space="preserve">      W-LAN</t>
  </si>
  <si>
    <t xml:space="preserve">   Cable television customers</t>
  </si>
  <si>
    <t>Macedonian fixed line penetration</t>
  </si>
  <si>
    <t>Total Macedonian lines</t>
  </si>
  <si>
    <t>Macedonian traffic in minutes (thousands)</t>
  </si>
  <si>
    <t xml:space="preserve">   Internet</t>
  </si>
  <si>
    <t>Total outgoing Macedonian traffic</t>
  </si>
  <si>
    <t>Data products (Macedonia)</t>
  </si>
  <si>
    <t xml:space="preserve">   ADSL lines </t>
  </si>
  <si>
    <t>Montenegrin fixed line penetration</t>
  </si>
  <si>
    <t>Number of closing lines</t>
  </si>
  <si>
    <t xml:space="preserve">   PSTN lines</t>
  </si>
  <si>
    <t>Total Montenegrin lines</t>
  </si>
  <si>
    <t>Montenegrin traffic in minutes (thousands)</t>
  </si>
  <si>
    <t>Total outgoing Montenegrin traffic</t>
  </si>
  <si>
    <t>Data products (Montenegro)</t>
  </si>
  <si>
    <t xml:space="preserve">      Prepaid</t>
  </si>
  <si>
    <t>Mobile penetration</t>
  </si>
  <si>
    <t>Market share of T-Mobile Hungary</t>
  </si>
  <si>
    <t>Number of customers (RPC)</t>
  </si>
  <si>
    <t>Postpaid share in the RPC base</t>
  </si>
  <si>
    <t>MOU</t>
  </si>
  <si>
    <t>ARPU</t>
  </si>
  <si>
    <t xml:space="preserve">   Postpaid ARPU</t>
  </si>
  <si>
    <t xml:space="preserve">   Prepaid ARPU</t>
  </si>
  <si>
    <t>Overall churn rate</t>
  </si>
  <si>
    <t xml:space="preserve">   Postpaid</t>
  </si>
  <si>
    <t xml:space="preserve">   Prepaid</t>
  </si>
  <si>
    <t>Enhanced services within ARPU</t>
  </si>
  <si>
    <t>Average acquisition cost (SAC) per customer</t>
  </si>
  <si>
    <t>Macedonian mobile penetration</t>
  </si>
  <si>
    <t>Cashflows from operating activities</t>
  </si>
  <si>
    <t>Change in working capital</t>
  </si>
  <si>
    <t>Interest paid</t>
  </si>
  <si>
    <t>Other cashflows from operations</t>
  </si>
  <si>
    <t>Cashflows from investing activities</t>
  </si>
  <si>
    <t>Purchase of subsidiaries and business units</t>
  </si>
  <si>
    <t>Cash acquired through business combinations</t>
  </si>
  <si>
    <t>Interest received</t>
  </si>
  <si>
    <t>Cashflows from financing activities</t>
  </si>
  <si>
    <t>Dividends paid to shareholders and minority interest</t>
  </si>
  <si>
    <t>Net proceeds of loans and other borrowings</t>
  </si>
  <si>
    <t>Change in cash and cash equivalents</t>
  </si>
  <si>
    <t>Cash and cash equivalents, beginning of period</t>
  </si>
  <si>
    <t>Cash and cash equivalents, end of period</t>
  </si>
  <si>
    <t>ASSETS</t>
  </si>
  <si>
    <t>Current assets</t>
  </si>
  <si>
    <t>Cash and cash equivalents</t>
  </si>
  <si>
    <t>Inventories</t>
  </si>
  <si>
    <t>Total current assets</t>
  </si>
  <si>
    <t>Total assets</t>
  </si>
  <si>
    <t>Current liabilities</t>
  </si>
  <si>
    <t>Loans from related parties</t>
  </si>
  <si>
    <t>Total current liabilities</t>
  </si>
  <si>
    <t>Shareholders' equity</t>
  </si>
  <si>
    <t>Additional paid in capital</t>
  </si>
  <si>
    <t>Cumulative translation adjustment</t>
  </si>
  <si>
    <t>Retained earnings</t>
  </si>
  <si>
    <t>Minority interests</t>
  </si>
  <si>
    <t xml:space="preserve">MAGYAR TELEKOM </t>
  </si>
  <si>
    <t>Consolidated Balance Sheets - IFRS</t>
  </si>
  <si>
    <t>(HUF million)</t>
  </si>
  <si>
    <t>Consolidated Cashflow Statement - IFRS, YTD</t>
  </si>
  <si>
    <t>March 31, 2004</t>
  </si>
  <si>
    <t>June 30, 2004</t>
  </si>
  <si>
    <t>Sept 30, 2004</t>
  </si>
  <si>
    <t>Dec 31, 2004</t>
  </si>
  <si>
    <t>March 31, 2005</t>
  </si>
  <si>
    <t>June 30, 2005</t>
  </si>
  <si>
    <t>Sept 30, 2005</t>
  </si>
  <si>
    <t>Dec 31, 2005</t>
  </si>
  <si>
    <t>43.2%</t>
  </si>
  <si>
    <t>41.2%</t>
  </si>
  <si>
    <t>18.2%</t>
  </si>
  <si>
    <t>22.1%</t>
  </si>
  <si>
    <t>9.6%</t>
  </si>
  <si>
    <t>5.4%</t>
  </si>
  <si>
    <t>30.4%</t>
  </si>
  <si>
    <t>33.3%</t>
  </si>
  <si>
    <t>37.6%</t>
  </si>
  <si>
    <t>37.1%</t>
  </si>
  <si>
    <t>89.9%</t>
  </si>
  <si>
    <t>93.5%</t>
  </si>
  <si>
    <t xml:space="preserve">   Market share on the dial-up market (estimated)</t>
  </si>
  <si>
    <t>29.0%</t>
  </si>
  <si>
    <t>28.0%</t>
  </si>
  <si>
    <t xml:space="preserve">   Local traffic </t>
  </si>
  <si>
    <t>26.4%</t>
  </si>
  <si>
    <t>29.4%</t>
  </si>
  <si>
    <t>9.3%</t>
  </si>
  <si>
    <t>15.1%</t>
  </si>
  <si>
    <t>11.2%</t>
  </si>
  <si>
    <t>8.7%</t>
  </si>
  <si>
    <t>16.8%</t>
  </si>
  <si>
    <t>51.2%</t>
  </si>
  <si>
    <t>73.7%</t>
  </si>
  <si>
    <t>18.1%</t>
  </si>
  <si>
    <t>15.7%</t>
  </si>
  <si>
    <r>
      <t>Number of closing lines</t>
    </r>
    <r>
      <rPr>
        <vertAlign val="superscript"/>
        <sz val="10"/>
        <rFont val="Times New Roman"/>
        <family val="1"/>
      </rPr>
      <t xml:space="preserve"> </t>
    </r>
  </si>
  <si>
    <t>March 31, 2006</t>
  </si>
  <si>
    <t>June 30, 2006</t>
  </si>
  <si>
    <t>Attributable to:</t>
  </si>
  <si>
    <t>Market share of T-Mobile Macedonia</t>
  </si>
  <si>
    <t xml:space="preserve"> Sept 30, 2006</t>
  </si>
  <si>
    <t>Dec 31, 2006</t>
  </si>
  <si>
    <t>Please note that the restated periods are not fully comparable to the periods not restated!</t>
  </si>
  <si>
    <t>Changes include reclassifying local business tax to income tax (from other opex) and reassessment of some value added services to net disclosure</t>
  </si>
  <si>
    <t>Voice - retail</t>
  </si>
  <si>
    <t>Voice - wholesale</t>
  </si>
  <si>
    <t>Visitor</t>
  </si>
  <si>
    <t>Non-voice</t>
  </si>
  <si>
    <t>Equipment sales and activation</t>
  </si>
  <si>
    <t>Mobile revenues</t>
  </si>
  <si>
    <t>System Integration/Information Technology revenues</t>
  </si>
  <si>
    <t>Payments to agents and other subcontractors</t>
  </si>
  <si>
    <t>Operating  profit</t>
  </si>
  <si>
    <t>Share of associates' profits</t>
  </si>
  <si>
    <t>Profit for the period</t>
  </si>
  <si>
    <t xml:space="preserve">Fixed line revenues </t>
  </si>
  <si>
    <t xml:space="preserve">Other financial assets </t>
  </si>
  <si>
    <t>Trade receivables</t>
  </si>
  <si>
    <t>Current recoverable income taxes</t>
  </si>
  <si>
    <t>Other assets</t>
  </si>
  <si>
    <t>Non-current assets</t>
  </si>
  <si>
    <t>Investments in associates</t>
  </si>
  <si>
    <t>Other financial assets</t>
  </si>
  <si>
    <t>Deferred tax assets</t>
  </si>
  <si>
    <t>Total non-current assets</t>
  </si>
  <si>
    <t>LIABILITIES AND EQUITY</t>
  </si>
  <si>
    <t>Other financial liabilities</t>
  </si>
  <si>
    <t>Accrued interest</t>
  </si>
  <si>
    <t>Trade payables</t>
  </si>
  <si>
    <t>Other liabilities</t>
  </si>
  <si>
    <t xml:space="preserve">Provisions </t>
  </si>
  <si>
    <t>Income tax liabilities</t>
  </si>
  <si>
    <t>Non-current liabilities</t>
  </si>
  <si>
    <t>Provisions</t>
  </si>
  <si>
    <t>Deferred tax liabilities</t>
  </si>
  <si>
    <t>Total non-current liabilities</t>
  </si>
  <si>
    <t>Total liabilities</t>
  </si>
  <si>
    <t>EQUITY</t>
  </si>
  <si>
    <t>Issued capital</t>
  </si>
  <si>
    <t>Treasury shares</t>
  </si>
  <si>
    <t>Total equity</t>
  </si>
  <si>
    <t>Total liabilities and equity</t>
  </si>
  <si>
    <t>Voice-retail</t>
  </si>
  <si>
    <t>Income tax expense</t>
  </si>
  <si>
    <t>Enhanced</t>
  </si>
  <si>
    <t>T-Mobile segment</t>
  </si>
  <si>
    <t>T-Com segment</t>
  </si>
  <si>
    <t>HQ and shared services segment</t>
  </si>
  <si>
    <t>T-Systems segment</t>
  </si>
  <si>
    <t>System Integration/IT revenues</t>
  </si>
  <si>
    <t xml:space="preserve">Number of employees (closing full equivalent) </t>
  </si>
  <si>
    <t>March 31, 2007</t>
  </si>
  <si>
    <t>Macedonian fixed line operations</t>
  </si>
  <si>
    <t>Montenegrin fixed line operations</t>
  </si>
  <si>
    <t>T-COM SEGMENT</t>
  </si>
  <si>
    <t>T-SYSTEMS SEGMENT</t>
  </si>
  <si>
    <t>T-MOBILE SEGMENT</t>
  </si>
  <si>
    <r>
      <t xml:space="preserve">Traffic in minutes (thousands) </t>
    </r>
    <r>
      <rPr>
        <b/>
        <vertAlign val="superscript"/>
        <sz val="10"/>
        <rFont val="Times New Roman"/>
        <family val="1"/>
      </rPr>
      <t>(1)</t>
    </r>
  </si>
  <si>
    <t xml:space="preserve">   Local traffic</t>
  </si>
  <si>
    <t xml:space="preserve">   Internet </t>
  </si>
  <si>
    <r>
      <t xml:space="preserve">Number of closing lines </t>
    </r>
    <r>
      <rPr>
        <vertAlign val="superscript"/>
        <sz val="10"/>
        <rFont val="Times New Roman"/>
        <family val="1"/>
      </rPr>
      <t>(1)</t>
    </r>
  </si>
  <si>
    <t xml:space="preserve">Traffic in minutes (thousands) </t>
  </si>
  <si>
    <t xml:space="preserve">Depreciation and amortization </t>
  </si>
  <si>
    <t>Tax paid</t>
  </si>
  <si>
    <t>Dividend received</t>
  </si>
  <si>
    <t>Net cash generated from operating activities</t>
  </si>
  <si>
    <t xml:space="preserve">Additions to tangible and intangible assets </t>
  </si>
  <si>
    <t>Change in payables relating to capital expenditures</t>
  </si>
  <si>
    <t>Proceeds from / (Payments for) other financial assets - net</t>
  </si>
  <si>
    <t>Net cash used in investing activities</t>
  </si>
  <si>
    <t>Other</t>
  </si>
  <si>
    <t>Net cash used in financing activities</t>
  </si>
  <si>
    <t>Exchange gains / (losses) on cash</t>
  </si>
  <si>
    <r>
      <t>Fixed line penetration</t>
    </r>
    <r>
      <rPr>
        <b/>
        <vertAlign val="superscript"/>
        <sz val="10"/>
        <rFont val="Times New Roman"/>
        <family val="1"/>
      </rPr>
      <t xml:space="preserve"> (1)</t>
    </r>
  </si>
  <si>
    <r>
      <t xml:space="preserve">Number of closing lines </t>
    </r>
    <r>
      <rPr>
        <vertAlign val="superscript"/>
        <sz val="10"/>
        <color indexed="23"/>
        <rFont val="Times New Roman"/>
        <family val="1"/>
      </rPr>
      <t>(1)</t>
    </r>
  </si>
  <si>
    <r>
      <t xml:space="preserve">   Local traffic </t>
    </r>
    <r>
      <rPr>
        <vertAlign val="superscript"/>
        <sz val="10"/>
        <color indexed="23"/>
        <rFont val="Times New Roman"/>
        <family val="1"/>
      </rPr>
      <t>(2)</t>
    </r>
  </si>
  <si>
    <r>
      <t xml:space="preserve">   Long distance </t>
    </r>
    <r>
      <rPr>
        <vertAlign val="superscript"/>
        <sz val="10"/>
        <color indexed="23"/>
        <rFont val="Times New Roman"/>
        <family val="1"/>
      </rPr>
      <t>(2)</t>
    </r>
  </si>
  <si>
    <r>
      <t xml:space="preserve">   Internet </t>
    </r>
    <r>
      <rPr>
        <vertAlign val="superscript"/>
        <sz val="10"/>
        <color indexed="23"/>
        <rFont val="Times New Roman"/>
        <family val="1"/>
      </rPr>
      <t>(3)</t>
    </r>
  </si>
  <si>
    <t>Macedonian mobile operations</t>
  </si>
  <si>
    <t>Montenegrin mobile operations</t>
  </si>
  <si>
    <t>* In accordance with the new segment disclosure since Q1 2007, Fixed line segment is split between the segments of T-Com and T-Systems</t>
  </si>
  <si>
    <t>Please note that due to accounting changes, some data is not comparable to previously reported data</t>
  </si>
  <si>
    <t>In 2007 Magyar Telekom changed its disclosure of Cash and cash equivalents. In prior periods, Cash and cash equivalents included bank balances whose original maturity was more than 3 months at the balance sheet date, however, most of them expired within 3 months after the balance sheet date. From 2007, Cash and cash equivalents include only those bank balances whose original maturity is less than 3 months. We have restated the prior period disclosures, which resulted in the decrease of the Cash and cash equivalents balance as of December 31, 2005, June 30, 2006 and December 31, 2006, with a corresponding increase in current Other financial assets.</t>
  </si>
  <si>
    <t>For example:</t>
  </si>
  <si>
    <t>June 30, 2007</t>
  </si>
  <si>
    <t>Capex to sales</t>
  </si>
  <si>
    <t>Traffic in minutes (thousands)</t>
  </si>
  <si>
    <t xml:space="preserve"> Sept 30, 2007</t>
  </si>
  <si>
    <t>T-Com Hungary</t>
  </si>
  <si>
    <t>Maktel</t>
  </si>
  <si>
    <t>T-Com CG</t>
  </si>
  <si>
    <t>T-Mobile Hungary</t>
  </si>
  <si>
    <t>Pro-M (Tetra)</t>
  </si>
  <si>
    <t>T-Mobile Macedonia</t>
  </si>
  <si>
    <t>T-Mobile Crna Gora</t>
  </si>
  <si>
    <t>Dec 31, 2007</t>
  </si>
  <si>
    <r>
      <t>FIXED LINE SEGMENT</t>
    </r>
    <r>
      <rPr>
        <b/>
        <sz val="12"/>
        <rFont val="Times New Roman"/>
        <family val="1"/>
      </rPr>
      <t>*</t>
    </r>
  </si>
  <si>
    <t>Net debt ratio (net debt to total capital)</t>
  </si>
  <si>
    <t>(Audited)</t>
  </si>
  <si>
    <t>RESTATED</t>
  </si>
  <si>
    <t>IFRS in HUF millions, YTD</t>
  </si>
  <si>
    <t>Proceeds from disposal of subsidiaries</t>
  </si>
  <si>
    <t>Other fixed line revenues</t>
  </si>
  <si>
    <t xml:space="preserve">Internet </t>
  </si>
  <si>
    <t>Equipment</t>
  </si>
  <si>
    <t>Other  mobile revenues</t>
  </si>
  <si>
    <t>Voice-, data- and Internet-related payments</t>
  </si>
  <si>
    <t>Cost of equipment</t>
  </si>
  <si>
    <t>Equipment and activation</t>
  </si>
  <si>
    <t>Total expenses directly related to revenues</t>
  </si>
  <si>
    <t>Net financial expense</t>
  </si>
  <si>
    <t>Share of associates' profit</t>
  </si>
  <si>
    <t>Proceeds from disposal of property, plant and equipment (PPE) and intangible assets</t>
  </si>
  <si>
    <t>March 31, 2008</t>
  </si>
  <si>
    <t xml:space="preserve">   ADSL connections </t>
  </si>
  <si>
    <t xml:space="preserve">      Cable broadband</t>
  </si>
  <si>
    <t xml:space="preserve">   Total retail Internet subscribers</t>
  </si>
  <si>
    <t xml:space="preserve">   Market share in the DSL braodband market (estimated)</t>
  </si>
  <si>
    <t xml:space="preserve">   Market share in the dial-up market (estimated)</t>
  </si>
  <si>
    <t xml:space="preserve">   IPTV customers</t>
  </si>
  <si>
    <t xml:space="preserve">   ADSL connections</t>
  </si>
  <si>
    <t xml:space="preserve">   Total Internet subscribers</t>
  </si>
  <si>
    <t xml:space="preserve">   Market share on the DSL broadband market (estimated)</t>
  </si>
  <si>
    <t xml:space="preserve">   Total broadband Internet access </t>
  </si>
  <si>
    <r>
      <t>(1)</t>
    </r>
    <r>
      <rPr>
        <sz val="9"/>
        <rFont val="Times New Roman"/>
        <family val="1"/>
      </rPr>
      <t xml:space="preserve"> MT Plc. T-COM + Emitel (from October 1, 2007 Emitel merged with Magyar Telekom Plc.)</t>
    </r>
  </si>
  <si>
    <r>
      <t xml:space="preserve">      Dial-up</t>
    </r>
    <r>
      <rPr>
        <vertAlign val="superscript"/>
        <sz val="10"/>
        <rFont val="Times New Roman"/>
        <family val="1"/>
      </rPr>
      <t xml:space="preserve"> (2)</t>
    </r>
  </si>
  <si>
    <r>
      <t xml:space="preserve">Montenegrin mobile penetration </t>
    </r>
    <r>
      <rPr>
        <vertAlign val="superscript"/>
        <sz val="10"/>
        <rFont val="Times New Roman"/>
        <family val="1"/>
      </rPr>
      <t>(3)</t>
    </r>
  </si>
  <si>
    <r>
      <t xml:space="preserve">Market share of T-Mobile Crna Gora </t>
    </r>
    <r>
      <rPr>
        <vertAlign val="superscript"/>
        <sz val="10"/>
        <rFont val="Times New Roman"/>
        <family val="1"/>
      </rPr>
      <t>(3)</t>
    </r>
  </si>
  <si>
    <r>
      <t>Number of customers (RPC)</t>
    </r>
    <r>
      <rPr>
        <b/>
        <vertAlign val="superscript"/>
        <sz val="10"/>
        <rFont val="Arial"/>
        <family val="2"/>
      </rPr>
      <t xml:space="preserve"> (3)</t>
    </r>
  </si>
  <si>
    <r>
      <t>(3)</t>
    </r>
    <r>
      <rPr>
        <sz val="10"/>
        <rFont val="Times New Roman"/>
        <family val="1"/>
      </rPr>
      <t xml:space="preserve"> Data published by the Montenegrin Telecommunications Agency based on the total number of active SIM cards in the previous three months</t>
    </r>
  </si>
  <si>
    <r>
      <t xml:space="preserve">   Managed leased lines (Flex-Com connections)</t>
    </r>
    <r>
      <rPr>
        <vertAlign val="superscript"/>
        <sz val="10"/>
        <rFont val="Times New Roman"/>
        <family val="1"/>
      </rPr>
      <t xml:space="preserve"> (1)</t>
    </r>
  </si>
  <si>
    <r>
      <t>(2)</t>
    </r>
    <r>
      <rPr>
        <sz val="9"/>
        <rFont val="Times New Roman"/>
        <family val="1"/>
      </rPr>
      <t xml:space="preserve"> Dial-up Internet subscriber figures were reported according to the number of accounts in previous periods. One user may have several accounts (that can be inactive for longer time). In order to avoid the misleading picture of the Internet market, we now report the number of users. Subscriber figures published after January 2007 have been restated.</t>
    </r>
  </si>
  <si>
    <t>MODIFIED</t>
  </si>
</sst>
</file>

<file path=xl/styles.xml><?xml version="1.0" encoding="utf-8"?>
<styleSheet xmlns="http://schemas.openxmlformats.org/spreadsheetml/2006/main">
  <numFmts count="6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quot;#,##0;\-&quot;£&quot;#,##0"/>
    <numFmt numFmtId="174" formatCode="#,##0\ ;\(#,##0\)"/>
    <numFmt numFmtId="175" formatCode="0_)"/>
    <numFmt numFmtId="176" formatCode="#,##0;\(#,##0\)"/>
    <numFmt numFmtId="177" formatCode="0.0%"/>
    <numFmt numFmtId="178" formatCode="0.00_)"/>
    <numFmt numFmtId="179" formatCode="_(* #,##0.0_);_(* \(#,##0.00\);_(* &quot;-&quot;??_);_(@_)"/>
    <numFmt numFmtId="180" formatCode="General_)"/>
    <numFmt numFmtId="181" formatCode="&quot;fl&quot;#,##0_);\(&quot;fl&quot;#,##0\)"/>
    <numFmt numFmtId="182" formatCode="&quot;fl&quot;#,##0_);[Red]\(&quot;fl&quot;#,##0\)"/>
    <numFmt numFmtId="183" formatCode="&quot;fl&quot;#,##0.00_);\(&quot;fl&quot;#,##0.00\)"/>
    <numFmt numFmtId="184" formatCode="&quot;fl&quot;#,##0.00_);[Red]\(&quot;fl&quot;#,##0.00\)"/>
    <numFmt numFmtId="185" formatCode="_(&quot;fl&quot;* #,##0_);_(&quot;fl&quot;* \(#,##0\);_(&quot;fl&quot;* &quot;-&quot;_);_(@_)"/>
    <numFmt numFmtId="186" formatCode="\60\4\7\:"/>
    <numFmt numFmtId="187" formatCode="&quot;Igen&quot;;&quot;Igen&quot;;&quot;Nem&quot;"/>
    <numFmt numFmtId="188" formatCode="&quot;Igaz&quot;;&quot;Igaz&quot;;&quot;Hamis&quot;"/>
    <numFmt numFmtId="189" formatCode="&quot;Be&quot;;&quot;Be&quot;;&quot;Ki&quot;"/>
    <numFmt numFmtId="190" formatCode="_(* #,##0_);_(* \(#,##0\);_(* &quot;-&quot;??_);_(@_)"/>
    <numFmt numFmtId="191" formatCode="#,##0.0%;\(#,##0.0%\)"/>
    <numFmt numFmtId="192" formatCode="#,##0.0%_);\(#,##0.0%\)"/>
    <numFmt numFmtId="193" formatCode="#,##0.0\ ;\(#,##0.0\)"/>
    <numFmt numFmtId="194" formatCode="0.0_);\(0.0\)"/>
    <numFmt numFmtId="195" formatCode="0.0"/>
    <numFmt numFmtId="196" formatCode="#,##0%;\(#,##0%\)"/>
    <numFmt numFmtId="197" formatCode="_-* #,##0_-;\-* #,##0_-;_-* &quot;-&quot;_-;_-@_-"/>
    <numFmt numFmtId="198" formatCode="_-* #,##0.00_-;\-* #,##0.00_-;_-* &quot;-&quot;??_-;_-@_-"/>
    <numFmt numFmtId="199" formatCode="_-&quot;Ł&quot;* #,##0_-;\-&quot;Ł&quot;* #,##0_-;_-&quot;Ł&quot;* &quot;-&quot;_-;_-@_-"/>
    <numFmt numFmtId="200" formatCode="_-&quot;Ł&quot;* #,##0.00_-;\-&quot;Ł&quot;* #,##0.00_-;_-&quot;Ł&quot;* &quot;-&quot;??_-;_-@_-"/>
    <numFmt numFmtId="201" formatCode="#,##0.0%\ ;\(#,##0.0%\)"/>
    <numFmt numFmtId="202" formatCode="#\ ##0\ ;\(#\ ##0\)"/>
    <numFmt numFmtId="203" formatCode="#\ ###\ ##0\ ;\(#\ ###\ ##0\)"/>
    <numFmt numFmtId="204" formatCode="0.000%"/>
    <numFmt numFmtId="205" formatCode="#,##0.000"/>
    <numFmt numFmtId="206" formatCode="0.0%\ ;\(0.0%\)"/>
    <numFmt numFmtId="207" formatCode="0.0000"/>
    <numFmt numFmtId="208" formatCode="0.00000"/>
    <numFmt numFmtId="209" formatCode="#,##0.00\ ;\(#,##0.00\)"/>
    <numFmt numFmtId="210" formatCode="#,##0.0000"/>
    <numFmt numFmtId="211" formatCode="mmm/\ d\."/>
    <numFmt numFmtId="212" formatCode="_(* #,##0.0_);_(* \(#,##0.0\);_(* &quot;-&quot;??_);_(@_)"/>
    <numFmt numFmtId="213" formatCode="#,##0.000\ ;\(#,##0.000\)"/>
    <numFmt numFmtId="214" formatCode="#,##0.0000\ ;\(#,##0.0000\)"/>
    <numFmt numFmtId="215" formatCode="#,##0.00000\ ;\(#,##0.00000\)"/>
    <numFmt numFmtId="216" formatCode="[$-409]dddd\,\ mmmm\ dd\,\ yyyy"/>
    <numFmt numFmtId="217" formatCode="mmm/dd/yyyy"/>
    <numFmt numFmtId="218" formatCode="[$-40E]yyyy\.\ mmmm\ d\."/>
  </numFmts>
  <fonts count="44">
    <font>
      <sz val="10"/>
      <name val="Arial"/>
      <family val="0"/>
    </font>
    <font>
      <sz val="8"/>
      <name val="Arial"/>
      <family val="0"/>
    </font>
    <font>
      <sz val="9"/>
      <name val="Times New Roman"/>
      <family val="1"/>
    </font>
    <font>
      <sz val="10"/>
      <color indexed="8"/>
      <name val="Arial"/>
      <family val="2"/>
    </font>
    <font>
      <sz val="10"/>
      <name val="MS Sans Serif"/>
      <family val="0"/>
    </font>
    <font>
      <b/>
      <sz val="12"/>
      <name val="Arial"/>
      <family val="2"/>
    </font>
    <font>
      <u val="single"/>
      <sz val="8"/>
      <color indexed="12"/>
      <name val="Times New Roman"/>
      <family val="0"/>
    </font>
    <font>
      <sz val="10"/>
      <name val="Times New Roman CE"/>
      <family val="1"/>
    </font>
    <font>
      <b/>
      <i/>
      <sz val="16"/>
      <name val="Helv"/>
      <family val="0"/>
    </font>
    <font>
      <b/>
      <sz val="10"/>
      <name val="Times New Roman CE"/>
      <family val="1"/>
    </font>
    <font>
      <b/>
      <sz val="12"/>
      <name val="Times New Roman CE"/>
      <family val="1"/>
    </font>
    <font>
      <sz val="10"/>
      <name val="Times New Roman"/>
      <family val="1"/>
    </font>
    <font>
      <sz val="10"/>
      <name val="Arial CE"/>
      <family val="0"/>
    </font>
    <font>
      <sz val="10"/>
      <color indexed="8"/>
      <name val="Times New Roman CE"/>
      <family val="0"/>
    </font>
    <font>
      <sz val="12"/>
      <name val="Arial"/>
      <family val="0"/>
    </font>
    <font>
      <b/>
      <sz val="10"/>
      <name val="Times New Roman"/>
      <family val="1"/>
    </font>
    <font>
      <b/>
      <sz val="12"/>
      <name val="Times New Roman"/>
      <family val="1"/>
    </font>
    <font>
      <b/>
      <sz val="10"/>
      <color indexed="8"/>
      <name val="Times New Roman CE"/>
      <family val="1"/>
    </font>
    <font>
      <b/>
      <vertAlign val="superscript"/>
      <sz val="10"/>
      <name val="Arial"/>
      <family val="2"/>
    </font>
    <font>
      <sz val="10"/>
      <name val="Helv"/>
      <family val="0"/>
    </font>
    <font>
      <sz val="8"/>
      <name val="Times New Roman CE"/>
      <family val="0"/>
    </font>
    <font>
      <sz val="10"/>
      <color indexed="8"/>
      <name val="CG Times"/>
      <family val="1"/>
    </font>
    <font>
      <u val="single"/>
      <sz val="10"/>
      <color indexed="12"/>
      <name val="Times New Roman CE"/>
      <family val="0"/>
    </font>
    <font>
      <u val="single"/>
      <sz val="10"/>
      <color indexed="36"/>
      <name val="Times New Roman CE"/>
      <family val="0"/>
    </font>
    <font>
      <b/>
      <sz val="14"/>
      <name val="Times New Roman"/>
      <family val="1"/>
    </font>
    <font>
      <vertAlign val="superscript"/>
      <sz val="10"/>
      <name val="Times New Roman"/>
      <family val="1"/>
    </font>
    <font>
      <b/>
      <vertAlign val="superscript"/>
      <sz val="10"/>
      <name val="Times New Roman"/>
      <family val="1"/>
    </font>
    <font>
      <b/>
      <sz val="8"/>
      <color indexed="10"/>
      <name val="Times New Roman"/>
      <family val="1"/>
    </font>
    <font>
      <b/>
      <sz val="8"/>
      <name val="Times New Roman"/>
      <family val="1"/>
    </font>
    <font>
      <vertAlign val="superscript"/>
      <sz val="9"/>
      <name val="Times New Roman"/>
      <family val="1"/>
    </font>
    <font>
      <sz val="10"/>
      <color indexed="10"/>
      <name val="Times New Roman CE"/>
      <family val="0"/>
    </font>
    <font>
      <sz val="10"/>
      <color indexed="8"/>
      <name val="Times New Roman"/>
      <family val="1"/>
    </font>
    <font>
      <b/>
      <sz val="10"/>
      <color indexed="8"/>
      <name val="Times New Roman"/>
      <family val="1"/>
    </font>
    <font>
      <b/>
      <sz val="10"/>
      <name val="Arial"/>
      <family val="0"/>
    </font>
    <font>
      <sz val="10"/>
      <name val="CG Times"/>
      <family val="1"/>
    </font>
    <font>
      <b/>
      <sz val="10"/>
      <color indexed="23"/>
      <name val="Times New Roman"/>
      <family val="1"/>
    </font>
    <font>
      <sz val="10"/>
      <color indexed="23"/>
      <name val="Times New Roman"/>
      <family val="1"/>
    </font>
    <font>
      <b/>
      <sz val="12"/>
      <color indexed="23"/>
      <name val="Times New Roman"/>
      <family val="1"/>
    </font>
    <font>
      <vertAlign val="superscript"/>
      <sz val="10"/>
      <color indexed="23"/>
      <name val="Times New Roman"/>
      <family val="1"/>
    </font>
    <font>
      <b/>
      <sz val="14"/>
      <color indexed="8"/>
      <name val="Times New Roman CE"/>
      <family val="1"/>
    </font>
    <font>
      <sz val="12"/>
      <name val="Times New (W1)"/>
      <family val="0"/>
    </font>
    <font>
      <b/>
      <sz val="10"/>
      <color indexed="10"/>
      <name val="Times New Roman CE"/>
      <family val="0"/>
    </font>
    <font>
      <sz val="10"/>
      <color indexed="10"/>
      <name val="Times New Roman"/>
      <family val="1"/>
    </font>
    <font>
      <b/>
      <sz val="10"/>
      <color indexed="10"/>
      <name val="Times New Roman"/>
      <family val="1"/>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3"/>
      </left>
      <right style="thin">
        <color indexed="23"/>
      </right>
      <top>
        <color indexed="6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double">
        <color indexed="23"/>
      </bottom>
    </border>
    <border>
      <left style="thin">
        <color indexed="23"/>
      </left>
      <right style="thin">
        <color indexed="23"/>
      </right>
      <top>
        <color indexed="63"/>
      </top>
      <bottom style="double">
        <color indexed="23"/>
      </bottom>
    </border>
    <border>
      <left>
        <color indexed="63"/>
      </left>
      <right>
        <color indexed="63"/>
      </right>
      <top>
        <color indexed="63"/>
      </top>
      <bottom style="double">
        <color indexed="23"/>
      </bottom>
    </border>
    <border>
      <left>
        <color indexed="63"/>
      </left>
      <right style="thin">
        <color indexed="23"/>
      </right>
      <top>
        <color indexed="63"/>
      </top>
      <bottom style="thin">
        <color indexed="23"/>
      </bottom>
    </border>
    <border>
      <left>
        <color indexed="63"/>
      </left>
      <right style="thin">
        <color indexed="23"/>
      </right>
      <top>
        <color indexed="63"/>
      </top>
      <bottom style="double">
        <color indexed="23"/>
      </bottom>
    </border>
    <border>
      <left style="thin">
        <color indexed="23"/>
      </left>
      <right>
        <color indexed="63"/>
      </right>
      <top>
        <color indexed="63"/>
      </top>
      <bottom style="thin">
        <color indexed="23"/>
      </bottom>
    </border>
    <border>
      <left style="thin"/>
      <right>
        <color indexed="63"/>
      </right>
      <top>
        <color indexed="63"/>
      </top>
      <bottom style="thin">
        <color indexed="8"/>
      </bottom>
    </border>
    <border>
      <left style="thin"/>
      <right>
        <color indexed="63"/>
      </right>
      <top>
        <color indexed="63"/>
      </top>
      <bottom style="double">
        <color indexed="8"/>
      </bottom>
    </border>
    <border>
      <left>
        <color indexed="63"/>
      </left>
      <right>
        <color indexed="63"/>
      </right>
      <top style="thin"/>
      <bottom style="double"/>
    </border>
    <border>
      <left>
        <color indexed="63"/>
      </left>
      <right style="thin"/>
      <top style="thin"/>
      <bottom style="double"/>
    </border>
    <border>
      <left>
        <color indexed="63"/>
      </left>
      <right style="thin">
        <color indexed="23"/>
      </right>
      <top style="thin">
        <color indexed="23"/>
      </top>
      <bottom style="double">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style="thin">
        <color indexed="23"/>
      </left>
      <right style="thin">
        <color indexed="23"/>
      </right>
      <top style="thin">
        <color indexed="23"/>
      </top>
      <bottom style="double">
        <color indexed="23"/>
      </bottom>
    </border>
    <border>
      <left>
        <color indexed="63"/>
      </left>
      <right>
        <color indexed="63"/>
      </right>
      <top>
        <color indexed="63"/>
      </top>
      <bottom style="double"/>
    </border>
    <border>
      <left>
        <color indexed="63"/>
      </left>
      <right style="thin">
        <color indexed="2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23"/>
      </right>
      <top style="thin"/>
      <bottom>
        <color indexed="63"/>
      </bottom>
    </border>
    <border>
      <left style="thin">
        <color indexed="23"/>
      </left>
      <right>
        <color indexed="63"/>
      </right>
      <top style="thin"/>
      <bottom>
        <color indexed="63"/>
      </bottom>
    </border>
    <border>
      <left style="thin">
        <color indexed="23"/>
      </left>
      <right style="thin">
        <color indexed="23"/>
      </right>
      <top style="thin"/>
      <bottom>
        <color indexed="63"/>
      </bottom>
    </border>
    <border>
      <left style="thin"/>
      <right>
        <color indexed="63"/>
      </right>
      <top>
        <color indexed="63"/>
      </top>
      <bottom style="double"/>
    </border>
    <border>
      <left style="thin"/>
      <right>
        <color indexed="63"/>
      </right>
      <top style="thin"/>
      <bottom>
        <color indexed="63"/>
      </bottom>
    </border>
    <border>
      <left>
        <color indexed="63"/>
      </left>
      <right style="thin"/>
      <top>
        <color indexed="63"/>
      </top>
      <bottom style="double"/>
    </border>
    <border>
      <left>
        <color indexed="63"/>
      </left>
      <right style="thin"/>
      <top>
        <color indexed="63"/>
      </top>
      <bottom style="thin">
        <color indexed="23"/>
      </bottom>
    </border>
    <border>
      <left>
        <color indexed="63"/>
      </left>
      <right style="thin"/>
      <top>
        <color indexed="63"/>
      </top>
      <bottom style="double">
        <color indexed="23"/>
      </bottom>
    </border>
    <border>
      <left style="thin">
        <color indexed="23"/>
      </left>
      <right>
        <color indexed="63"/>
      </right>
      <top>
        <color indexed="63"/>
      </top>
      <bottom style="thin"/>
    </border>
    <border>
      <left>
        <color indexed="63"/>
      </left>
      <right style="thin"/>
      <top style="thin"/>
      <bottom>
        <color indexed="63"/>
      </bottom>
    </border>
    <border>
      <left style="thin"/>
      <right style="thin">
        <color indexed="8"/>
      </right>
      <top>
        <color indexed="63"/>
      </top>
      <bottom>
        <color indexed="63"/>
      </bottom>
    </border>
    <border>
      <left style="thin"/>
      <right>
        <color indexed="63"/>
      </right>
      <top style="thin"/>
      <bottom style="double"/>
    </border>
    <border>
      <left style="thin"/>
      <right style="thin">
        <color indexed="23"/>
      </right>
      <top>
        <color indexed="63"/>
      </top>
      <bottom>
        <color indexed="63"/>
      </bottom>
    </border>
    <border>
      <left style="thin"/>
      <right style="thin">
        <color indexed="23"/>
      </right>
      <top style="thin">
        <color indexed="23"/>
      </top>
      <bottom>
        <color indexed="63"/>
      </bottom>
    </border>
    <border>
      <left style="thin"/>
      <right style="thin">
        <color indexed="23"/>
      </right>
      <top>
        <color indexed="63"/>
      </top>
      <bottom style="thin">
        <color indexed="23"/>
      </bottom>
    </border>
    <border>
      <left style="thin"/>
      <right style="thin">
        <color indexed="23"/>
      </right>
      <top>
        <color indexed="63"/>
      </top>
      <bottom style="double">
        <color indexed="23"/>
      </bottom>
    </border>
    <border>
      <left style="thin"/>
      <right style="thin">
        <color indexed="23"/>
      </right>
      <top style="thin">
        <color indexed="23"/>
      </top>
      <bottom style="double">
        <color indexed="23"/>
      </bottom>
    </border>
    <border>
      <left style="thin">
        <color indexed="23"/>
      </left>
      <right style="thin"/>
      <top>
        <color indexed="63"/>
      </top>
      <bottom>
        <color indexed="63"/>
      </bottom>
    </border>
    <border>
      <left>
        <color indexed="63"/>
      </left>
      <right style="thin"/>
      <top style="thin">
        <color indexed="23"/>
      </top>
      <bottom>
        <color indexed="63"/>
      </bottom>
    </border>
    <border>
      <left style="thin">
        <color indexed="23"/>
      </left>
      <right style="thin"/>
      <top>
        <color indexed="63"/>
      </top>
      <bottom style="thin">
        <color indexed="23"/>
      </bottom>
    </border>
    <border>
      <left style="thin">
        <color indexed="23"/>
      </left>
      <right style="thin"/>
      <top>
        <color indexed="63"/>
      </top>
      <bottom style="double">
        <color indexed="23"/>
      </bottom>
    </border>
    <border>
      <left style="thin">
        <color indexed="23"/>
      </left>
      <right style="thin"/>
      <top style="thin">
        <color indexed="23"/>
      </top>
      <bottom style="double">
        <color indexed="23"/>
      </bottom>
    </border>
    <border>
      <left style="thin">
        <color indexed="23"/>
      </left>
      <right style="thin"/>
      <top style="thin">
        <color indexed="23"/>
      </top>
      <bottom>
        <color indexed="63"/>
      </bottom>
    </border>
    <border>
      <left style="thin"/>
      <right>
        <color indexed="63"/>
      </right>
      <top style="thin">
        <color indexed="23"/>
      </top>
      <bottom>
        <color indexed="63"/>
      </bottom>
    </border>
    <border>
      <left style="thin">
        <color indexed="23"/>
      </left>
      <right style="thin"/>
      <top style="thin"/>
      <bottom>
        <color indexed="63"/>
      </bottom>
    </border>
    <border>
      <left style="thin"/>
      <right>
        <color indexed="63"/>
      </right>
      <top>
        <color indexed="63"/>
      </top>
      <bottom style="thin">
        <color indexed="23"/>
      </bottom>
    </border>
    <border>
      <left style="thin"/>
      <right>
        <color indexed="63"/>
      </right>
      <top>
        <color indexed="63"/>
      </top>
      <bottom style="double">
        <color indexed="2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9" fillId="0" borderId="0">
      <alignment/>
      <protection/>
    </xf>
    <xf numFmtId="179" fontId="2" fillId="0" borderId="0" applyFill="0" applyBorder="0" applyAlignment="0">
      <protection/>
    </xf>
    <xf numFmtId="180" fontId="2" fillId="0" borderId="0" applyFill="0" applyBorder="0" applyAlignment="0">
      <protection/>
    </xf>
    <xf numFmtId="172" fontId="2" fillId="0" borderId="0" applyFill="0" applyBorder="0" applyAlignment="0">
      <protection/>
    </xf>
    <xf numFmtId="181" fontId="2" fillId="0" borderId="0" applyFill="0" applyBorder="0" applyAlignment="0">
      <protection/>
    </xf>
    <xf numFmtId="182"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0" fontId="0" fillId="0" borderId="0" applyFont="0" applyFill="0" applyBorder="0" applyAlignment="0" applyProtection="0"/>
    <xf numFmtId="179" fontId="2" fillId="0" borderId="0" applyFont="0" applyFill="0" applyBorder="0" applyAlignment="0" applyProtection="0"/>
    <xf numFmtId="186" fontId="2" fillId="0" borderId="0" applyFont="0" applyFill="0" applyBorder="0" applyAlignment="0" applyProtection="0"/>
    <xf numFmtId="0" fontId="0"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4" fontId="3" fillId="0" borderId="0" applyFill="0" applyBorder="0" applyAlignment="0">
      <protection/>
    </xf>
    <xf numFmtId="38" fontId="4" fillId="0" borderId="1">
      <alignment vertical="center"/>
      <protection/>
    </xf>
    <xf numFmtId="179" fontId="2" fillId="0" borderId="0" applyFill="0" applyBorder="0" applyAlignment="0">
      <protection/>
    </xf>
    <xf numFmtId="180"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8" fontId="1" fillId="2" borderId="0" applyNumberFormat="0" applyBorder="0" applyAlignment="0" applyProtection="0"/>
    <xf numFmtId="0" fontId="5" fillId="0" borderId="2" applyNumberFormat="0" applyAlignment="0" applyProtection="0"/>
    <xf numFmtId="0" fontId="5" fillId="0" borderId="3">
      <alignment horizontal="left" vertical="center"/>
      <protection/>
    </xf>
    <xf numFmtId="0" fontId="22" fillId="0" borderId="0" applyNumberFormat="0" applyFill="0" applyBorder="0" applyAlignment="0" applyProtection="0"/>
    <xf numFmtId="0" fontId="6" fillId="0" borderId="0" applyNumberFormat="0" applyFill="0" applyBorder="0" applyAlignment="0" applyProtection="0"/>
    <xf numFmtId="10" fontId="1" fillId="3" borderId="4" applyNumberFormat="0" applyBorder="0" applyAlignment="0" applyProtection="0"/>
    <xf numFmtId="179" fontId="2" fillId="0" borderId="0" applyFill="0" applyBorder="0" applyAlignment="0">
      <protection/>
    </xf>
    <xf numFmtId="180"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0" fontId="23" fillId="0" borderId="0" applyNumberFormat="0" applyFill="0" applyBorder="0" applyAlignment="0" applyProtection="0"/>
    <xf numFmtId="178" fontId="8" fillId="0" borderId="0">
      <alignment/>
      <protection/>
    </xf>
    <xf numFmtId="0" fontId="0" fillId="0" borderId="0">
      <alignment/>
      <protection/>
    </xf>
    <xf numFmtId="0" fontId="12" fillId="0" borderId="0">
      <alignment/>
      <protection/>
    </xf>
    <xf numFmtId="0" fontId="14" fillId="0" borderId="0">
      <alignment/>
      <protection/>
    </xf>
    <xf numFmtId="0" fontId="7"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175" fontId="7" fillId="0" borderId="0">
      <alignment/>
      <protection/>
    </xf>
    <xf numFmtId="0" fontId="12" fillId="0" borderId="0">
      <alignment/>
      <protection/>
    </xf>
    <xf numFmtId="175" fontId="7" fillId="0" borderId="0">
      <alignment/>
      <protection/>
    </xf>
    <xf numFmtId="44" fontId="0" fillId="0" borderId="0" applyFont="0" applyFill="0" applyBorder="0" applyAlignment="0" applyProtection="0"/>
    <xf numFmtId="42" fontId="0" fillId="0" borderId="0" applyFont="0" applyFill="0" applyBorder="0" applyAlignment="0" applyProtection="0"/>
    <xf numFmtId="182" fontId="2" fillId="0" borderId="0" applyFont="0" applyFill="0" applyBorder="0" applyAlignment="0" applyProtection="0"/>
    <xf numFmtId="186" fontId="2" fillId="0" borderId="0" applyFont="0" applyFill="0" applyBorder="0" applyAlignment="0" applyProtection="0"/>
    <xf numFmtId="10" fontId="0" fillId="0" borderId="0" applyFont="0" applyFill="0" applyBorder="0" applyAlignment="0" applyProtection="0"/>
    <xf numFmtId="184" fontId="2" fillId="0" borderId="0" applyFont="0" applyFill="0" applyBorder="0" applyAlignment="0" applyProtection="0"/>
    <xf numFmtId="179" fontId="2" fillId="0" borderId="0" applyFill="0" applyBorder="0" applyAlignment="0">
      <protection/>
    </xf>
    <xf numFmtId="180"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9" fontId="0" fillId="0" borderId="0" applyFont="0" applyFill="0" applyBorder="0" applyAlignment="0" applyProtection="0"/>
    <xf numFmtId="49" fontId="3" fillId="0" borderId="0" applyFill="0" applyBorder="0" applyAlignment="0">
      <protection/>
    </xf>
    <xf numFmtId="184" fontId="2" fillId="0" borderId="0" applyFill="0" applyBorder="0" applyAlignment="0">
      <protection/>
    </xf>
    <xf numFmtId="185" fontId="2" fillId="0" borderId="0" applyFill="0" applyBorder="0" applyAlignment="0">
      <protection/>
    </xf>
  </cellStyleXfs>
  <cellXfs count="648">
    <xf numFmtId="0" fontId="0" fillId="0" borderId="0" xfId="0" applyAlignment="1">
      <alignment/>
    </xf>
    <xf numFmtId="0" fontId="7" fillId="0" borderId="0" xfId="57" applyFont="1" applyBorder="1" applyAlignment="1">
      <alignment vertical="top"/>
      <protection/>
    </xf>
    <xf numFmtId="37" fontId="9" fillId="2" borderId="5" xfId="63" applyNumberFormat="1" applyFont="1" applyFill="1" applyBorder="1" applyAlignment="1" applyProtection="1">
      <alignment horizontal="center"/>
      <protection/>
    </xf>
    <xf numFmtId="0" fontId="11" fillId="4" borderId="0" xfId="61" applyFont="1" applyFill="1" applyBorder="1">
      <alignment/>
      <protection/>
    </xf>
    <xf numFmtId="0" fontId="11" fillId="2" borderId="0" xfId="0" applyFont="1" applyFill="1" applyBorder="1" applyAlignment="1">
      <alignment vertical="top"/>
    </xf>
    <xf numFmtId="0" fontId="11" fillId="2" borderId="0" xfId="0" applyFont="1" applyFill="1" applyBorder="1" applyAlignment="1">
      <alignment wrapText="1"/>
    </xf>
    <xf numFmtId="0" fontId="11" fillId="4" borderId="6" xfId="61" applyFont="1" applyFill="1" applyBorder="1">
      <alignment/>
      <protection/>
    </xf>
    <xf numFmtId="15" fontId="13" fillId="2" borderId="7" xfId="55" applyNumberFormat="1" applyFont="1" applyFill="1" applyBorder="1" applyAlignment="1">
      <alignment horizontal="center"/>
      <protection/>
    </xf>
    <xf numFmtId="0" fontId="11" fillId="2" borderId="6" xfId="0" applyFont="1" applyFill="1" applyBorder="1" applyAlignment="1">
      <alignment/>
    </xf>
    <xf numFmtId="0" fontId="7" fillId="2" borderId="0" xfId="57" applyFont="1" applyFill="1" applyBorder="1" applyAlignment="1">
      <alignment vertical="top"/>
      <protection/>
    </xf>
    <xf numFmtId="37" fontId="7" fillId="2" borderId="0" xfId="60" applyNumberFormat="1" applyFont="1" applyFill="1" applyBorder="1" applyAlignment="1" applyProtection="1">
      <alignment horizontal="left"/>
      <protection/>
    </xf>
    <xf numFmtId="0" fontId="9" fillId="2" borderId="8" xfId="63" applyFont="1" applyFill="1" applyBorder="1" applyAlignment="1">
      <alignment horizontal="center"/>
      <protection/>
    </xf>
    <xf numFmtId="37" fontId="9" fillId="2" borderId="0" xfId="63" applyNumberFormat="1" applyFont="1" applyFill="1" applyBorder="1" applyAlignment="1" applyProtection="1">
      <alignment horizontal="center"/>
      <protection/>
    </xf>
    <xf numFmtId="37" fontId="9" fillId="2" borderId="9" xfId="63" applyNumberFormat="1" applyFont="1" applyFill="1" applyBorder="1" applyAlignment="1" applyProtection="1">
      <alignment horizontal="center"/>
      <protection/>
    </xf>
    <xf numFmtId="15" fontId="13" fillId="2" borderId="6" xfId="55" applyNumberFormat="1" applyFont="1" applyFill="1" applyBorder="1" applyAlignment="1">
      <alignment horizontal="center"/>
      <protection/>
    </xf>
    <xf numFmtId="15" fontId="13" fillId="2" borderId="10" xfId="55" applyNumberFormat="1" applyFont="1" applyFill="1" applyBorder="1" applyAlignment="1">
      <alignment horizontal="center"/>
      <protection/>
    </xf>
    <xf numFmtId="175" fontId="17" fillId="2" borderId="0" xfId="64" applyFont="1" applyFill="1" applyBorder="1" applyProtection="1">
      <alignment/>
      <protection/>
    </xf>
    <xf numFmtId="37" fontId="17" fillId="5" borderId="0" xfId="64" applyNumberFormat="1" applyFont="1" applyFill="1" applyBorder="1" applyAlignment="1" applyProtection="1">
      <alignment horizontal="center"/>
      <protection/>
    </xf>
    <xf numFmtId="0" fontId="16" fillId="2" borderId="0" xfId="54" applyFont="1" applyFill="1" applyAlignment="1">
      <alignment horizontal="centerContinuous"/>
      <protection/>
    </xf>
    <xf numFmtId="0" fontId="11" fillId="0" borderId="0" xfId="54" applyFont="1">
      <alignment/>
      <protection/>
    </xf>
    <xf numFmtId="0" fontId="11" fillId="2" borderId="0" xfId="54" applyFont="1" applyFill="1">
      <alignment/>
      <protection/>
    </xf>
    <xf numFmtId="0" fontId="16" fillId="2" borderId="0" xfId="54" applyFont="1" applyFill="1" applyBorder="1">
      <alignment/>
      <protection/>
    </xf>
    <xf numFmtId="15" fontId="15" fillId="2" borderId="0" xfId="54" applyNumberFormat="1" applyFont="1" applyFill="1" applyBorder="1" applyAlignment="1" quotePrefix="1">
      <alignment horizontal="center"/>
      <protection/>
    </xf>
    <xf numFmtId="15" fontId="15" fillId="2" borderId="0" xfId="54" applyNumberFormat="1" applyFont="1" applyFill="1" applyBorder="1" applyAlignment="1">
      <alignment horizontal="center"/>
      <protection/>
    </xf>
    <xf numFmtId="15" fontId="15" fillId="0" borderId="0" xfId="54" applyNumberFormat="1" applyFont="1" applyFill="1" applyBorder="1" applyAlignment="1">
      <alignment horizontal="center"/>
      <protection/>
    </xf>
    <xf numFmtId="15" fontId="15" fillId="0" borderId="11" xfId="54" applyNumberFormat="1" applyFont="1" applyFill="1" applyBorder="1" applyAlignment="1">
      <alignment horizontal="center"/>
      <protection/>
    </xf>
    <xf numFmtId="0" fontId="11" fillId="0" borderId="0" xfId="54" applyFont="1" applyBorder="1">
      <alignment/>
      <protection/>
    </xf>
    <xf numFmtId="191" fontId="11" fillId="0" borderId="0" xfId="54" applyNumberFormat="1" applyFont="1" applyFill="1" applyBorder="1" applyAlignment="1">
      <alignment horizontal="right"/>
      <protection/>
    </xf>
    <xf numFmtId="191" fontId="11" fillId="0" borderId="11" xfId="54" applyNumberFormat="1" applyFont="1" applyFill="1" applyBorder="1" applyAlignment="1">
      <alignment horizontal="right"/>
      <protection/>
    </xf>
    <xf numFmtId="174" fontId="11" fillId="0" borderId="0" xfId="54" applyNumberFormat="1" applyFont="1" applyFill="1" applyBorder="1">
      <alignment/>
      <protection/>
    </xf>
    <xf numFmtId="174" fontId="11" fillId="0" borderId="11" xfId="54" applyNumberFormat="1" applyFont="1" applyFill="1" applyBorder="1">
      <alignment/>
      <protection/>
    </xf>
    <xf numFmtId="174" fontId="11" fillId="0" borderId="0" xfId="54" applyNumberFormat="1" applyFont="1" applyFill="1" applyBorder="1" applyAlignment="1">
      <alignment horizontal="right"/>
      <protection/>
    </xf>
    <xf numFmtId="174" fontId="11" fillId="0" borderId="11" xfId="54" applyNumberFormat="1" applyFont="1" applyFill="1" applyBorder="1" applyAlignment="1">
      <alignment horizontal="right"/>
      <protection/>
    </xf>
    <xf numFmtId="174" fontId="11" fillId="0" borderId="12" xfId="54" applyNumberFormat="1" applyFont="1" applyFill="1" applyBorder="1">
      <alignment/>
      <protection/>
    </xf>
    <xf numFmtId="174" fontId="11" fillId="0" borderId="13" xfId="54" applyNumberFormat="1" applyFont="1" applyFill="1" applyBorder="1">
      <alignment/>
      <protection/>
    </xf>
    <xf numFmtId="0" fontId="11" fillId="0" borderId="0" xfId="54" applyFont="1" applyFill="1">
      <alignment/>
      <protection/>
    </xf>
    <xf numFmtId="0" fontId="16" fillId="2" borderId="14" xfId="54" applyFont="1" applyFill="1" applyBorder="1">
      <alignment/>
      <protection/>
    </xf>
    <xf numFmtId="0" fontId="15" fillId="2" borderId="14" xfId="54" applyFont="1" applyFill="1" applyBorder="1">
      <alignment/>
      <protection/>
    </xf>
    <xf numFmtId="174" fontId="11" fillId="2" borderId="0" xfId="54" applyNumberFormat="1" applyFont="1" applyFill="1" applyBorder="1">
      <alignment/>
      <protection/>
    </xf>
    <xf numFmtId="174" fontId="11" fillId="2" borderId="15" xfId="54" applyNumberFormat="1" applyFont="1" applyFill="1" applyBorder="1">
      <alignment/>
      <protection/>
    </xf>
    <xf numFmtId="174" fontId="11" fillId="2" borderId="11" xfId="54" applyNumberFormat="1" applyFont="1" applyFill="1" applyBorder="1">
      <alignment/>
      <protection/>
    </xf>
    <xf numFmtId="174" fontId="11" fillId="2" borderId="14" xfId="54" applyNumberFormat="1" applyFont="1" applyFill="1" applyBorder="1">
      <alignment/>
      <protection/>
    </xf>
    <xf numFmtId="37" fontId="11" fillId="0" borderId="0" xfId="54" applyNumberFormat="1" applyFont="1" applyFill="1" applyBorder="1">
      <alignment/>
      <protection/>
    </xf>
    <xf numFmtId="37" fontId="11" fillId="0" borderId="11" xfId="54" applyNumberFormat="1" applyFont="1" applyFill="1" applyBorder="1">
      <alignment/>
      <protection/>
    </xf>
    <xf numFmtId="191" fontId="11" fillId="0" borderId="0" xfId="54" applyNumberFormat="1" applyFont="1" applyFill="1" applyBorder="1">
      <alignment/>
      <protection/>
    </xf>
    <xf numFmtId="191" fontId="11" fillId="0" borderId="11" xfId="54" applyNumberFormat="1" applyFont="1" applyFill="1" applyBorder="1">
      <alignment/>
      <protection/>
    </xf>
    <xf numFmtId="9" fontId="11" fillId="0" borderId="0" xfId="54" applyNumberFormat="1" applyFont="1" applyFill="1" applyBorder="1" applyAlignment="1">
      <alignment horizontal="right"/>
      <protection/>
    </xf>
    <xf numFmtId="9" fontId="11" fillId="0" borderId="11" xfId="54" applyNumberFormat="1" applyFont="1" applyFill="1" applyBorder="1" applyAlignment="1">
      <alignment horizontal="right"/>
      <protection/>
    </xf>
    <xf numFmtId="193" fontId="11" fillId="0" borderId="0" xfId="54" applyNumberFormat="1" applyFont="1" applyFill="1" applyBorder="1">
      <alignment/>
      <protection/>
    </xf>
    <xf numFmtId="193" fontId="11" fillId="0" borderId="0" xfId="54" applyNumberFormat="1" applyFont="1" applyFill="1" applyBorder="1" applyAlignment="1">
      <alignment horizontal="right"/>
      <protection/>
    </xf>
    <xf numFmtId="193" fontId="11" fillId="0" borderId="11" xfId="54" applyNumberFormat="1" applyFont="1" applyFill="1" applyBorder="1" applyAlignment="1">
      <alignment horizontal="right"/>
      <protection/>
    </xf>
    <xf numFmtId="49" fontId="28" fillId="0" borderId="0" xfId="54" applyNumberFormat="1" applyFont="1" applyFill="1" applyBorder="1">
      <alignment/>
      <protection/>
    </xf>
    <xf numFmtId="49" fontId="28" fillId="0" borderId="11" xfId="54" applyNumberFormat="1" applyFont="1" applyFill="1" applyBorder="1">
      <alignment/>
      <protection/>
    </xf>
    <xf numFmtId="9" fontId="11" fillId="0" borderId="0" xfId="76" applyNumberFormat="1" applyFont="1" applyFill="1" applyBorder="1" applyAlignment="1">
      <alignment horizontal="right"/>
    </xf>
    <xf numFmtId="9" fontId="11" fillId="0" borderId="11" xfId="76" applyNumberFormat="1" applyFont="1" applyFill="1" applyBorder="1" applyAlignment="1">
      <alignment horizontal="right"/>
    </xf>
    <xf numFmtId="174" fontId="11" fillId="0" borderId="12" xfId="54" applyNumberFormat="1" applyFont="1" applyFill="1" applyBorder="1" applyAlignment="1">
      <alignment horizontal="right"/>
      <protection/>
    </xf>
    <xf numFmtId="174" fontId="11" fillId="0" borderId="13" xfId="54" applyNumberFormat="1" applyFont="1" applyFill="1" applyBorder="1" applyAlignment="1">
      <alignment horizontal="right"/>
      <protection/>
    </xf>
    <xf numFmtId="0" fontId="15" fillId="0" borderId="0" xfId="54" applyFont="1" applyFill="1" applyBorder="1">
      <alignment/>
      <protection/>
    </xf>
    <xf numFmtId="0" fontId="29" fillId="0" borderId="0" xfId="54" applyFont="1" applyFill="1" applyBorder="1">
      <alignment/>
      <protection/>
    </xf>
    <xf numFmtId="0" fontId="29" fillId="0" borderId="0" xfId="15" applyFont="1" applyFill="1">
      <alignment/>
      <protection/>
    </xf>
    <xf numFmtId="193" fontId="11" fillId="2" borderId="0" xfId="54" applyNumberFormat="1" applyFont="1" applyFill="1" applyBorder="1">
      <alignment/>
      <protection/>
    </xf>
    <xf numFmtId="193" fontId="11" fillId="2" borderId="15" xfId="54" applyNumberFormat="1" applyFont="1" applyFill="1" applyBorder="1">
      <alignment/>
      <protection/>
    </xf>
    <xf numFmtId="193" fontId="11" fillId="2" borderId="11" xfId="54" applyNumberFormat="1" applyFont="1" applyFill="1" applyBorder="1">
      <alignment/>
      <protection/>
    </xf>
    <xf numFmtId="193" fontId="11" fillId="2" borderId="14" xfId="54" applyNumberFormat="1" applyFont="1" applyFill="1" applyBorder="1">
      <alignment/>
      <protection/>
    </xf>
    <xf numFmtId="177" fontId="11" fillId="0" borderId="0" xfId="76" applyNumberFormat="1" applyFont="1" applyFill="1" applyBorder="1" applyAlignment="1">
      <alignment/>
    </xf>
    <xf numFmtId="177" fontId="11" fillId="0" borderId="11" xfId="76" applyNumberFormat="1" applyFont="1" applyFill="1" applyBorder="1" applyAlignment="1">
      <alignment/>
    </xf>
    <xf numFmtId="177" fontId="11" fillId="0" borderId="12" xfId="76" applyNumberFormat="1" applyFont="1" applyFill="1" applyBorder="1" applyAlignment="1">
      <alignment horizontal="right"/>
    </xf>
    <xf numFmtId="177" fontId="11" fillId="0" borderId="13" xfId="76" applyNumberFormat="1" applyFont="1" applyFill="1" applyBorder="1" applyAlignment="1">
      <alignment horizontal="right"/>
    </xf>
    <xf numFmtId="177" fontId="11" fillId="0" borderId="0" xfId="76" applyNumberFormat="1" applyFont="1" applyFill="1" applyBorder="1" applyAlignment="1">
      <alignment horizontal="right"/>
    </xf>
    <xf numFmtId="177" fontId="11" fillId="0" borderId="11" xfId="76" applyNumberFormat="1" applyFont="1" applyFill="1" applyBorder="1" applyAlignment="1">
      <alignment horizontal="right"/>
    </xf>
    <xf numFmtId="49" fontId="15" fillId="2" borderId="14" xfId="54" applyNumberFormat="1" applyFont="1" applyFill="1" applyBorder="1">
      <alignment/>
      <protection/>
    </xf>
    <xf numFmtId="177" fontId="11" fillId="0" borderId="0" xfId="54" applyNumberFormat="1" applyFont="1" applyFill="1" applyBorder="1">
      <alignment/>
      <protection/>
    </xf>
    <xf numFmtId="177" fontId="11" fillId="0" borderId="11" xfId="54" applyNumberFormat="1" applyFont="1" applyFill="1" applyBorder="1">
      <alignment/>
      <protection/>
    </xf>
    <xf numFmtId="174" fontId="11" fillId="0" borderId="16" xfId="54" applyNumberFormat="1" applyFont="1" applyFill="1" applyBorder="1" applyAlignment="1">
      <alignment horizontal="right"/>
      <protection/>
    </xf>
    <xf numFmtId="174" fontId="11" fillId="0" borderId="17" xfId="54" applyNumberFormat="1" applyFont="1" applyFill="1" applyBorder="1" applyAlignment="1">
      <alignment horizontal="right"/>
      <protection/>
    </xf>
    <xf numFmtId="174" fontId="11" fillId="0" borderId="18" xfId="54" applyNumberFormat="1" applyFont="1" applyFill="1" applyBorder="1" applyAlignment="1">
      <alignment horizontal="right"/>
      <protection/>
    </xf>
    <xf numFmtId="0" fontId="11" fillId="2" borderId="14" xfId="54" applyFont="1" applyFill="1" applyBorder="1">
      <alignment/>
      <protection/>
    </xf>
    <xf numFmtId="0" fontId="11" fillId="2" borderId="19" xfId="54" applyFont="1" applyFill="1" applyBorder="1">
      <alignment/>
      <protection/>
    </xf>
    <xf numFmtId="49" fontId="28" fillId="2" borderId="14" xfId="54" applyNumberFormat="1" applyFont="1" applyFill="1" applyBorder="1">
      <alignment/>
      <protection/>
    </xf>
    <xf numFmtId="0" fontId="11" fillId="2" borderId="20" xfId="54" applyFont="1" applyFill="1" applyBorder="1">
      <alignment/>
      <protection/>
    </xf>
    <xf numFmtId="0" fontId="15" fillId="2" borderId="14" xfId="59" applyFont="1" applyFill="1" applyBorder="1" applyAlignment="1">
      <alignment horizontal="left"/>
      <protection/>
    </xf>
    <xf numFmtId="193" fontId="15" fillId="2" borderId="19" xfId="54" applyNumberFormat="1" applyFont="1" applyFill="1" applyBorder="1">
      <alignment/>
      <protection/>
    </xf>
    <xf numFmtId="49" fontId="11" fillId="2" borderId="19" xfId="54" applyNumberFormat="1" applyFont="1" applyFill="1" applyBorder="1">
      <alignment/>
      <protection/>
    </xf>
    <xf numFmtId="174" fontId="11" fillId="2" borderId="19" xfId="54" applyNumberFormat="1" applyFont="1" applyFill="1" applyBorder="1">
      <alignment/>
      <protection/>
    </xf>
    <xf numFmtId="49" fontId="15" fillId="2" borderId="19" xfId="54" applyNumberFormat="1" applyFont="1" applyFill="1" applyBorder="1">
      <alignment/>
      <protection/>
    </xf>
    <xf numFmtId="0" fontId="11" fillId="2" borderId="14" xfId="59" applyFont="1" applyFill="1" applyBorder="1" applyAlignment="1">
      <alignment horizontal="left"/>
      <protection/>
    </xf>
    <xf numFmtId="193" fontId="11" fillId="2" borderId="19" xfId="54" applyNumberFormat="1" applyFont="1" applyFill="1" applyBorder="1">
      <alignment/>
      <protection/>
    </xf>
    <xf numFmtId="15" fontId="15" fillId="2" borderId="15" xfId="54" applyNumberFormat="1" applyFont="1" applyFill="1" applyBorder="1" applyAlignment="1">
      <alignment horizontal="center"/>
      <protection/>
    </xf>
    <xf numFmtId="191" fontId="11" fillId="2" borderId="15" xfId="54" applyNumberFormat="1" applyFont="1" applyFill="1" applyBorder="1" applyAlignment="1">
      <alignment horizontal="right"/>
      <protection/>
    </xf>
    <xf numFmtId="174" fontId="11" fillId="2" borderId="15" xfId="54" applyNumberFormat="1" applyFont="1" applyFill="1" applyBorder="1" applyAlignment="1">
      <alignment horizontal="right"/>
      <protection/>
    </xf>
    <xf numFmtId="174" fontId="11" fillId="2" borderId="21" xfId="54" applyNumberFormat="1" applyFont="1" applyFill="1" applyBorder="1">
      <alignment/>
      <protection/>
    </xf>
    <xf numFmtId="37" fontId="11" fillId="2" borderId="15" xfId="54" applyNumberFormat="1" applyFont="1" applyFill="1" applyBorder="1">
      <alignment/>
      <protection/>
    </xf>
    <xf numFmtId="191" fontId="11" fillId="2" borderId="15" xfId="54" applyNumberFormat="1" applyFont="1" applyFill="1" applyBorder="1">
      <alignment/>
      <protection/>
    </xf>
    <xf numFmtId="9" fontId="11" fillId="2" borderId="15" xfId="54" applyNumberFormat="1" applyFont="1" applyFill="1" applyBorder="1" applyAlignment="1">
      <alignment horizontal="right"/>
      <protection/>
    </xf>
    <xf numFmtId="193" fontId="11" fillId="2" borderId="15" xfId="54" applyNumberFormat="1" applyFont="1" applyFill="1" applyBorder="1" applyAlignment="1">
      <alignment horizontal="right"/>
      <protection/>
    </xf>
    <xf numFmtId="49" fontId="28" fillId="2" borderId="15" xfId="54" applyNumberFormat="1" applyFont="1" applyFill="1" applyBorder="1">
      <alignment/>
      <protection/>
    </xf>
    <xf numFmtId="9" fontId="11" fillId="2" borderId="15" xfId="76" applyNumberFormat="1" applyFont="1" applyFill="1" applyBorder="1" applyAlignment="1">
      <alignment horizontal="right"/>
    </xf>
    <xf numFmtId="174" fontId="11" fillId="2" borderId="21" xfId="54" applyNumberFormat="1" applyFont="1" applyFill="1" applyBorder="1" applyAlignment="1">
      <alignment horizontal="right"/>
      <protection/>
    </xf>
    <xf numFmtId="177" fontId="11" fillId="2" borderId="15" xfId="76" applyNumberFormat="1" applyFont="1" applyFill="1" applyBorder="1" applyAlignment="1">
      <alignment/>
    </xf>
    <xf numFmtId="177" fontId="11" fillId="2" borderId="21" xfId="76" applyNumberFormat="1" applyFont="1" applyFill="1" applyBorder="1" applyAlignment="1">
      <alignment horizontal="right"/>
    </xf>
    <xf numFmtId="177" fontId="11" fillId="2" borderId="15" xfId="76" applyNumberFormat="1" applyFont="1" applyFill="1" applyBorder="1" applyAlignment="1">
      <alignment horizontal="right"/>
    </xf>
    <xf numFmtId="177" fontId="11" fillId="2" borderId="15" xfId="54" applyNumberFormat="1" applyFont="1" applyFill="1" applyBorder="1">
      <alignment/>
      <protection/>
    </xf>
    <xf numFmtId="174" fontId="11" fillId="2" borderId="16" xfId="54" applyNumberFormat="1" applyFont="1" applyFill="1" applyBorder="1" applyAlignment="1">
      <alignment horizontal="right"/>
      <protection/>
    </xf>
    <xf numFmtId="15" fontId="15" fillId="2" borderId="14" xfId="54" applyNumberFormat="1" applyFont="1" applyFill="1" applyBorder="1" applyAlignment="1">
      <alignment horizontal="center"/>
      <protection/>
    </xf>
    <xf numFmtId="191" fontId="11" fillId="2" borderId="14" xfId="54" applyNumberFormat="1" applyFont="1" applyFill="1" applyBorder="1" applyAlignment="1">
      <alignment horizontal="right"/>
      <protection/>
    </xf>
    <xf numFmtId="174" fontId="11" fillId="2" borderId="14" xfId="54" applyNumberFormat="1" applyFont="1" applyFill="1" applyBorder="1" applyAlignment="1">
      <alignment horizontal="right"/>
      <protection/>
    </xf>
    <xf numFmtId="37" fontId="11" fillId="2" borderId="14" xfId="54" applyNumberFormat="1" applyFont="1" applyFill="1" applyBorder="1">
      <alignment/>
      <protection/>
    </xf>
    <xf numFmtId="191" fontId="11" fillId="2" borderId="14" xfId="54" applyNumberFormat="1" applyFont="1" applyFill="1" applyBorder="1">
      <alignment/>
      <protection/>
    </xf>
    <xf numFmtId="9" fontId="11" fillId="2" borderId="14" xfId="54" applyNumberFormat="1" applyFont="1" applyFill="1" applyBorder="1" applyAlignment="1">
      <alignment horizontal="right"/>
      <protection/>
    </xf>
    <xf numFmtId="193" fontId="11" fillId="2" borderId="14" xfId="54" applyNumberFormat="1" applyFont="1" applyFill="1" applyBorder="1" applyAlignment="1">
      <alignment horizontal="right"/>
      <protection/>
    </xf>
    <xf numFmtId="9" fontId="11" fillId="2" borderId="14" xfId="76" applyNumberFormat="1" applyFont="1" applyFill="1" applyBorder="1" applyAlignment="1">
      <alignment horizontal="right"/>
    </xf>
    <xf numFmtId="174" fontId="11" fillId="2" borderId="19" xfId="54" applyNumberFormat="1" applyFont="1" applyFill="1" applyBorder="1" applyAlignment="1">
      <alignment horizontal="right"/>
      <protection/>
    </xf>
    <xf numFmtId="177" fontId="11" fillId="2" borderId="14" xfId="76" applyNumberFormat="1" applyFont="1" applyFill="1" applyBorder="1" applyAlignment="1">
      <alignment/>
    </xf>
    <xf numFmtId="177" fontId="11" fillId="2" borderId="19" xfId="76" applyNumberFormat="1" applyFont="1" applyFill="1" applyBorder="1" applyAlignment="1">
      <alignment horizontal="right"/>
    </xf>
    <xf numFmtId="177" fontId="11" fillId="2" borderId="14" xfId="76" applyNumberFormat="1" applyFont="1" applyFill="1" applyBorder="1" applyAlignment="1">
      <alignment horizontal="right"/>
    </xf>
    <xf numFmtId="177" fontId="11" fillId="2" borderId="14" xfId="54" applyNumberFormat="1" applyFont="1" applyFill="1" applyBorder="1">
      <alignment/>
      <protection/>
    </xf>
    <xf numFmtId="174" fontId="11" fillId="2" borderId="20" xfId="54" applyNumberFormat="1" applyFont="1" applyFill="1" applyBorder="1" applyAlignment="1">
      <alignment horizontal="right"/>
      <protection/>
    </xf>
    <xf numFmtId="15" fontId="15" fillId="2" borderId="11" xfId="54" applyNumberFormat="1" applyFont="1" applyFill="1" applyBorder="1" applyAlignment="1">
      <alignment horizontal="center"/>
      <protection/>
    </xf>
    <xf numFmtId="191" fontId="11" fillId="2" borderId="11" xfId="54" applyNumberFormat="1" applyFont="1" applyFill="1" applyBorder="1" applyAlignment="1">
      <alignment horizontal="right"/>
      <protection/>
    </xf>
    <xf numFmtId="174" fontId="11" fillId="2" borderId="11" xfId="54" applyNumberFormat="1" applyFont="1" applyFill="1" applyBorder="1" applyAlignment="1">
      <alignment horizontal="right"/>
      <protection/>
    </xf>
    <xf numFmtId="174" fontId="11" fillId="2" borderId="13" xfId="54" applyNumberFormat="1" applyFont="1" applyFill="1" applyBorder="1">
      <alignment/>
      <protection/>
    </xf>
    <xf numFmtId="191" fontId="11" fillId="2" borderId="11" xfId="76" applyNumberFormat="1" applyFont="1" applyFill="1" applyBorder="1" applyAlignment="1">
      <alignment horizontal="right"/>
    </xf>
    <xf numFmtId="0" fontId="11" fillId="2" borderId="11" xfId="54" applyFont="1" applyFill="1" applyBorder="1">
      <alignment/>
      <protection/>
    </xf>
    <xf numFmtId="191" fontId="11" fillId="2" borderId="11" xfId="54" applyNumberFormat="1" applyFont="1" applyFill="1" applyBorder="1">
      <alignment/>
      <protection/>
    </xf>
    <xf numFmtId="9" fontId="11" fillId="2" borderId="11" xfId="54" applyNumberFormat="1" applyFont="1" applyFill="1" applyBorder="1" applyAlignment="1">
      <alignment horizontal="right"/>
      <protection/>
    </xf>
    <xf numFmtId="193" fontId="11" fillId="2" borderId="11" xfId="54" applyNumberFormat="1" applyFont="1" applyFill="1" applyBorder="1" applyAlignment="1">
      <alignment horizontal="right"/>
      <protection/>
    </xf>
    <xf numFmtId="49" fontId="28" fillId="2" borderId="11" xfId="54" applyNumberFormat="1" applyFont="1" applyFill="1" applyBorder="1">
      <alignment/>
      <protection/>
    </xf>
    <xf numFmtId="9" fontId="11" fillId="2" borderId="11" xfId="76" applyNumberFormat="1" applyFont="1" applyFill="1" applyBorder="1" applyAlignment="1">
      <alignment horizontal="right"/>
    </xf>
    <xf numFmtId="174" fontId="11" fillId="2" borderId="13" xfId="54" applyNumberFormat="1" applyFont="1" applyFill="1" applyBorder="1" applyAlignment="1">
      <alignment horizontal="right"/>
      <protection/>
    </xf>
    <xf numFmtId="177" fontId="11" fillId="2" borderId="11" xfId="76" applyNumberFormat="1" applyFont="1" applyFill="1" applyBorder="1" applyAlignment="1">
      <alignment/>
    </xf>
    <xf numFmtId="177" fontId="11" fillId="2" borderId="13" xfId="76" applyNumberFormat="1" applyFont="1" applyFill="1" applyBorder="1" applyAlignment="1">
      <alignment horizontal="right"/>
    </xf>
    <xf numFmtId="177" fontId="11" fillId="2" borderId="11" xfId="76" applyNumberFormat="1" applyFont="1" applyFill="1" applyBorder="1" applyAlignment="1">
      <alignment horizontal="right"/>
    </xf>
    <xf numFmtId="192" fontId="11" fillId="2" borderId="11" xfId="54" applyNumberFormat="1" applyFont="1" applyFill="1" applyBorder="1">
      <alignment/>
      <protection/>
    </xf>
    <xf numFmtId="174" fontId="11" fillId="2" borderId="17" xfId="54" applyNumberFormat="1" applyFont="1" applyFill="1" applyBorder="1">
      <alignment/>
      <protection/>
    </xf>
    <xf numFmtId="217" fontId="15" fillId="2" borderId="0" xfId="54" applyNumberFormat="1" applyFont="1" applyFill="1" applyBorder="1" applyAlignment="1" quotePrefix="1">
      <alignment horizontal="center"/>
      <protection/>
    </xf>
    <xf numFmtId="0" fontId="11" fillId="0" borderId="0" xfId="15" applyFont="1" applyFill="1">
      <alignment/>
      <protection/>
    </xf>
    <xf numFmtId="15" fontId="30" fillId="2" borderId="0" xfId="55" applyNumberFormat="1" applyFont="1" applyFill="1" applyBorder="1" applyAlignment="1">
      <alignment horizontal="center"/>
      <protection/>
    </xf>
    <xf numFmtId="15" fontId="30" fillId="2" borderId="9" xfId="55" applyNumberFormat="1" applyFont="1" applyFill="1" applyBorder="1" applyAlignment="1">
      <alignment horizontal="center"/>
      <protection/>
    </xf>
    <xf numFmtId="37" fontId="9" fillId="2" borderId="0" xfId="60" applyNumberFormat="1" applyFont="1" applyFill="1" applyBorder="1" applyAlignment="1" applyProtection="1">
      <alignment horizontal="left"/>
      <protection/>
    </xf>
    <xf numFmtId="0" fontId="7" fillId="2" borderId="0" xfId="57" applyFont="1" applyFill="1" applyBorder="1" applyAlignment="1">
      <alignment vertical="top"/>
      <protection/>
    </xf>
    <xf numFmtId="37" fontId="7" fillId="2" borderId="0" xfId="57" applyNumberFormat="1" applyFont="1" applyFill="1" applyBorder="1" applyAlignment="1" applyProtection="1">
      <alignment horizontal="left"/>
      <protection/>
    </xf>
    <xf numFmtId="37" fontId="9" fillId="2" borderId="0" xfId="57" applyNumberFormat="1" applyFont="1" applyFill="1" applyBorder="1" applyAlignment="1" applyProtection="1">
      <alignment horizontal="left"/>
      <protection/>
    </xf>
    <xf numFmtId="37" fontId="7" fillId="2" borderId="0" xfId="57" applyNumberFormat="1" applyFont="1" applyFill="1" applyBorder="1" applyAlignment="1" applyProtection="1">
      <alignment horizontal="left"/>
      <protection/>
    </xf>
    <xf numFmtId="0" fontId="9" fillId="2" borderId="0" xfId="57" applyFont="1" applyFill="1" applyBorder="1" applyAlignment="1">
      <alignment vertical="top"/>
      <protection/>
    </xf>
    <xf numFmtId="37" fontId="7" fillId="2" borderId="6" xfId="57" applyNumberFormat="1" applyFont="1" applyFill="1" applyBorder="1" applyAlignment="1" applyProtection="1">
      <alignment horizontal="left"/>
      <protection/>
    </xf>
    <xf numFmtId="37" fontId="7" fillId="2" borderId="0" xfId="57" applyNumberFormat="1" applyFont="1" applyFill="1" applyBorder="1" applyAlignment="1" applyProtection="1">
      <alignment horizontal="left"/>
      <protection/>
    </xf>
    <xf numFmtId="37" fontId="13" fillId="2" borderId="0" xfId="0" applyNumberFormat="1" applyFont="1" applyFill="1" applyBorder="1" applyAlignment="1" applyProtection="1">
      <alignment/>
      <protection/>
    </xf>
    <xf numFmtId="37" fontId="17" fillId="2" borderId="0" xfId="0" applyNumberFormat="1" applyFont="1" applyFill="1" applyBorder="1" applyAlignment="1" applyProtection="1">
      <alignment/>
      <protection/>
    </xf>
    <xf numFmtId="174" fontId="13" fillId="6" borderId="0" xfId="0" applyNumberFormat="1" applyFont="1" applyFill="1" applyBorder="1" applyAlignment="1" applyProtection="1">
      <alignment horizontal="right"/>
      <protection/>
    </xf>
    <xf numFmtId="174" fontId="13" fillId="6" borderId="0" xfId="0" applyNumberFormat="1" applyFont="1" applyFill="1" applyBorder="1" applyAlignment="1" applyProtection="1">
      <alignment/>
      <protection/>
    </xf>
    <xf numFmtId="174" fontId="13" fillId="2" borderId="0" xfId="0" applyNumberFormat="1" applyFont="1" applyFill="1" applyBorder="1" applyAlignment="1" applyProtection="1">
      <alignment horizontal="right"/>
      <protection/>
    </xf>
    <xf numFmtId="174" fontId="13" fillId="2" borderId="0" xfId="0" applyNumberFormat="1" applyFont="1" applyFill="1" applyBorder="1" applyAlignment="1" applyProtection="1">
      <alignment/>
      <protection/>
    </xf>
    <xf numFmtId="37" fontId="13" fillId="6" borderId="0" xfId="0" applyNumberFormat="1" applyFont="1" applyFill="1" applyBorder="1" applyAlignment="1" applyProtection="1">
      <alignment horizontal="center"/>
      <protection/>
    </xf>
    <xf numFmtId="37" fontId="13" fillId="2" borderId="0" xfId="0" applyNumberFormat="1" applyFont="1" applyFill="1" applyBorder="1" applyAlignment="1" applyProtection="1">
      <alignment horizontal="center"/>
      <protection/>
    </xf>
    <xf numFmtId="37" fontId="13" fillId="2" borderId="9" xfId="0" applyNumberFormat="1" applyFont="1" applyFill="1" applyBorder="1" applyAlignment="1" applyProtection="1">
      <alignment horizontal="center"/>
      <protection/>
    </xf>
    <xf numFmtId="174" fontId="13" fillId="2" borderId="9" xfId="0" applyNumberFormat="1" applyFont="1" applyFill="1" applyBorder="1" applyAlignment="1" applyProtection="1">
      <alignment horizontal="right"/>
      <protection/>
    </xf>
    <xf numFmtId="174" fontId="13" fillId="2" borderId="9" xfId="0" applyNumberFormat="1" applyFont="1" applyFill="1" applyBorder="1" applyAlignment="1" applyProtection="1">
      <alignment/>
      <protection/>
    </xf>
    <xf numFmtId="37" fontId="13" fillId="6" borderId="5" xfId="0" applyNumberFormat="1" applyFont="1" applyFill="1" applyBorder="1" applyAlignment="1" applyProtection="1">
      <alignment horizontal="center"/>
      <protection/>
    </xf>
    <xf numFmtId="174" fontId="13" fillId="6" borderId="5" xfId="0" applyNumberFormat="1" applyFont="1" applyFill="1" applyBorder="1" applyAlignment="1" applyProtection="1">
      <alignment horizontal="right"/>
      <protection/>
    </xf>
    <xf numFmtId="174" fontId="13" fillId="6" borderId="22" xfId="0" applyNumberFormat="1" applyFont="1" applyFill="1" applyBorder="1" applyAlignment="1" applyProtection="1">
      <alignment horizontal="right"/>
      <protection/>
    </xf>
    <xf numFmtId="174" fontId="13" fillId="6" borderId="5" xfId="0" applyNumberFormat="1" applyFont="1" applyFill="1" applyBorder="1" applyAlignment="1" applyProtection="1">
      <alignment/>
      <protection/>
    </xf>
    <xf numFmtId="174" fontId="13" fillId="6" borderId="23" xfId="0" applyNumberFormat="1" applyFont="1" applyFill="1" applyBorder="1" applyAlignment="1" applyProtection="1">
      <alignment/>
      <protection/>
    </xf>
    <xf numFmtId="37" fontId="7" fillId="2" borderId="6" xfId="57" applyNumberFormat="1" applyFont="1" applyFill="1" applyBorder="1" applyAlignment="1" applyProtection="1">
      <alignment horizontal="left"/>
      <protection/>
    </xf>
    <xf numFmtId="0" fontId="7" fillId="2" borderId="10" xfId="57" applyFont="1" applyFill="1" applyBorder="1" applyAlignment="1">
      <alignment vertical="top"/>
      <protection/>
    </xf>
    <xf numFmtId="37" fontId="13" fillId="2" borderId="6" xfId="0" applyNumberFormat="1" applyFont="1" applyFill="1" applyBorder="1" applyAlignment="1" applyProtection="1">
      <alignment/>
      <protection/>
    </xf>
    <xf numFmtId="174" fontId="17" fillId="6" borderId="5" xfId="0" applyNumberFormat="1" applyFont="1" applyFill="1" applyBorder="1" applyAlignment="1" applyProtection="1">
      <alignment horizontal="right"/>
      <protection/>
    </xf>
    <xf numFmtId="174" fontId="17" fillId="2" borderId="0" xfId="0" applyNumberFormat="1" applyFont="1" applyFill="1" applyBorder="1" applyAlignment="1" applyProtection="1">
      <alignment horizontal="right"/>
      <protection/>
    </xf>
    <xf numFmtId="174" fontId="17" fillId="6" borderId="0" xfId="0" applyNumberFormat="1" applyFont="1" applyFill="1" applyBorder="1" applyAlignment="1" applyProtection="1">
      <alignment horizontal="right"/>
      <protection/>
    </xf>
    <xf numFmtId="174" fontId="17" fillId="2" borderId="9" xfId="0" applyNumberFormat="1" applyFont="1" applyFill="1" applyBorder="1" applyAlignment="1" applyProtection="1">
      <alignment horizontal="right"/>
      <protection/>
    </xf>
    <xf numFmtId="37" fontId="13" fillId="2" borderId="10" xfId="0" applyNumberFormat="1" applyFont="1" applyFill="1" applyBorder="1" applyAlignment="1" applyProtection="1">
      <alignment/>
      <protection/>
    </xf>
    <xf numFmtId="0" fontId="7" fillId="2" borderId="24" xfId="57" applyFont="1" applyFill="1" applyBorder="1" applyAlignment="1">
      <alignment vertical="top"/>
      <protection/>
    </xf>
    <xf numFmtId="0" fontId="7" fillId="2" borderId="25" xfId="57" applyFont="1" applyFill="1" applyBorder="1" applyAlignment="1">
      <alignment vertical="top"/>
      <protection/>
    </xf>
    <xf numFmtId="174" fontId="13" fillId="6" borderId="7" xfId="0" applyNumberFormat="1" applyFont="1" applyFill="1" applyBorder="1" applyAlignment="1" applyProtection="1">
      <alignment horizontal="right"/>
      <protection/>
    </xf>
    <xf numFmtId="174" fontId="13" fillId="2" borderId="6" xfId="0" applyNumberFormat="1" applyFont="1" applyFill="1" applyBorder="1" applyAlignment="1" applyProtection="1">
      <alignment horizontal="right"/>
      <protection/>
    </xf>
    <xf numFmtId="174" fontId="13" fillId="6" borderId="6" xfId="0" applyNumberFormat="1" applyFont="1" applyFill="1" applyBorder="1" applyAlignment="1" applyProtection="1">
      <alignment horizontal="right"/>
      <protection/>
    </xf>
    <xf numFmtId="174" fontId="13" fillId="2" borderId="10" xfId="0" applyNumberFormat="1" applyFont="1" applyFill="1" applyBorder="1" applyAlignment="1" applyProtection="1">
      <alignment horizontal="right"/>
      <protection/>
    </xf>
    <xf numFmtId="0" fontId="7" fillId="6" borderId="0" xfId="0" applyFont="1" applyFill="1" applyAlignment="1">
      <alignment/>
    </xf>
    <xf numFmtId="0" fontId="0" fillId="6" borderId="0" xfId="0" applyFill="1" applyAlignment="1">
      <alignment/>
    </xf>
    <xf numFmtId="0" fontId="7" fillId="6" borderId="0" xfId="57" applyFont="1" applyFill="1" applyBorder="1" applyAlignment="1">
      <alignment vertical="top"/>
      <protection/>
    </xf>
    <xf numFmtId="0" fontId="7" fillId="6" borderId="0" xfId="57" applyFont="1" applyFill="1" applyAlignment="1">
      <alignment vertical="top"/>
      <protection/>
    </xf>
    <xf numFmtId="0" fontId="7" fillId="6" borderId="0" xfId="57" applyFont="1" applyFill="1" applyAlignment="1">
      <alignment vertical="top"/>
      <protection/>
    </xf>
    <xf numFmtId="0" fontId="9" fillId="6" borderId="0" xfId="0" applyFont="1" applyFill="1" applyAlignment="1">
      <alignment/>
    </xf>
    <xf numFmtId="0" fontId="33" fillId="6" borderId="0" xfId="0" applyFont="1" applyFill="1" applyAlignment="1">
      <alignment/>
    </xf>
    <xf numFmtId="0" fontId="15" fillId="4" borderId="0" xfId="61" applyFont="1" applyFill="1" applyBorder="1">
      <alignment/>
      <protection/>
    </xf>
    <xf numFmtId="0" fontId="7" fillId="2" borderId="0" xfId="61" applyFont="1" applyFill="1" applyBorder="1">
      <alignment/>
      <protection/>
    </xf>
    <xf numFmtId="0" fontId="11" fillId="2" borderId="0" xfId="0" applyFont="1" applyFill="1" applyBorder="1" applyAlignment="1">
      <alignment/>
    </xf>
    <xf numFmtId="176" fontId="31" fillId="6" borderId="0" xfId="62" applyNumberFormat="1" applyFont="1" applyFill="1" applyBorder="1" applyProtection="1">
      <alignment/>
      <protection/>
    </xf>
    <xf numFmtId="176" fontId="31" fillId="6" borderId="0" xfId="62" applyNumberFormat="1" applyFont="1" applyFill="1" applyBorder="1" applyAlignment="1" applyProtection="1">
      <alignment horizontal="right"/>
      <protection/>
    </xf>
    <xf numFmtId="0" fontId="11" fillId="6" borderId="0" xfId="0" applyFont="1" applyFill="1" applyBorder="1" applyAlignment="1">
      <alignment/>
    </xf>
    <xf numFmtId="0" fontId="7" fillId="6" borderId="5" xfId="61" applyFont="1" applyFill="1" applyBorder="1">
      <alignment/>
      <protection/>
    </xf>
    <xf numFmtId="37" fontId="15" fillId="2" borderId="0" xfId="60" applyNumberFormat="1" applyFont="1" applyFill="1" applyBorder="1" applyAlignment="1" applyProtection="1">
      <alignment horizontal="left"/>
      <protection/>
    </xf>
    <xf numFmtId="0" fontId="0" fillId="2" borderId="0" xfId="0" applyFill="1" applyBorder="1" applyAlignment="1">
      <alignment/>
    </xf>
    <xf numFmtId="175" fontId="11" fillId="6" borderId="0" xfId="62" applyFont="1" applyFill="1" applyBorder="1">
      <alignment/>
      <protection/>
    </xf>
    <xf numFmtId="0" fontId="15" fillId="2" borderId="0" xfId="61" applyFont="1" applyFill="1" applyBorder="1" applyAlignment="1" applyProtection="1">
      <alignment horizontal="left"/>
      <protection/>
    </xf>
    <xf numFmtId="37" fontId="31" fillId="6" borderId="0" xfId="62" applyNumberFormat="1" applyFont="1" applyFill="1" applyBorder="1" applyAlignment="1" applyProtection="1">
      <alignment horizontal="center"/>
      <protection/>
    </xf>
    <xf numFmtId="37" fontId="31" fillId="6" borderId="0" xfId="62" applyNumberFormat="1" applyFont="1" applyFill="1" applyBorder="1" applyAlignment="1" applyProtection="1">
      <alignment horizontal="right"/>
      <protection/>
    </xf>
    <xf numFmtId="0" fontId="16" fillId="2" borderId="0" xfId="0" applyNumberFormat="1" applyFont="1" applyFill="1" applyBorder="1" applyAlignment="1">
      <alignment vertical="center"/>
    </xf>
    <xf numFmtId="0" fontId="15" fillId="2" borderId="0" xfId="0" applyNumberFormat="1" applyFont="1" applyFill="1" applyBorder="1" applyAlignment="1">
      <alignment vertical="center"/>
    </xf>
    <xf numFmtId="37" fontId="31" fillId="6" borderId="0" xfId="62" applyNumberFormat="1" applyFont="1" applyFill="1" applyBorder="1" applyProtection="1">
      <alignment/>
      <protection/>
    </xf>
    <xf numFmtId="37" fontId="10" fillId="2" borderId="0" xfId="61" applyNumberFormat="1" applyFont="1" applyFill="1" applyBorder="1" applyAlignment="1" applyProtection="1">
      <alignment horizontal="left"/>
      <protection/>
    </xf>
    <xf numFmtId="0" fontId="9" fillId="2" borderId="0" xfId="61" applyFont="1" applyFill="1" applyBorder="1">
      <alignment/>
      <protection/>
    </xf>
    <xf numFmtId="37" fontId="31" fillId="2" borderId="0" xfId="62" applyNumberFormat="1" applyFont="1" applyFill="1" applyBorder="1" applyProtection="1">
      <alignment/>
      <protection/>
    </xf>
    <xf numFmtId="37" fontId="11" fillId="2" borderId="0" xfId="62" applyNumberFormat="1" applyFont="1" applyFill="1" applyBorder="1" applyProtection="1">
      <alignment/>
      <protection/>
    </xf>
    <xf numFmtId="0" fontId="0" fillId="6" borderId="0" xfId="0" applyFill="1" applyBorder="1" applyAlignment="1">
      <alignment/>
    </xf>
    <xf numFmtId="37" fontId="31" fillId="6" borderId="5" xfId="62" applyNumberFormat="1" applyFont="1" applyFill="1" applyBorder="1" applyAlignment="1" applyProtection="1">
      <alignment horizontal="right"/>
      <protection/>
    </xf>
    <xf numFmtId="175" fontId="11" fillId="6" borderId="5" xfId="62" applyFont="1" applyFill="1" applyBorder="1">
      <alignment/>
      <protection/>
    </xf>
    <xf numFmtId="37" fontId="31" fillId="6" borderId="5" xfId="62" applyNumberFormat="1" applyFont="1" applyFill="1" applyBorder="1" applyAlignment="1" applyProtection="1">
      <alignment horizontal="center"/>
      <protection/>
    </xf>
    <xf numFmtId="176" fontId="31" fillId="6" borderId="5" xfId="62" applyNumberFormat="1" applyFont="1" applyFill="1" applyBorder="1" applyProtection="1">
      <alignment/>
      <protection/>
    </xf>
    <xf numFmtId="176" fontId="31" fillId="6" borderId="5" xfId="62" applyNumberFormat="1" applyFont="1" applyFill="1" applyBorder="1" applyAlignment="1" applyProtection="1">
      <alignment horizontal="right"/>
      <protection/>
    </xf>
    <xf numFmtId="0" fontId="11" fillId="6" borderId="5" xfId="0" applyFont="1" applyFill="1" applyBorder="1" applyAlignment="1">
      <alignment/>
    </xf>
    <xf numFmtId="37" fontId="31" fillId="2" borderId="0" xfId="62" applyNumberFormat="1" applyFont="1" applyFill="1" applyBorder="1" applyAlignment="1" applyProtection="1">
      <alignment horizontal="right"/>
      <protection/>
    </xf>
    <xf numFmtId="175" fontId="11" fillId="2" borderId="0" xfId="62" applyFont="1" applyFill="1" applyBorder="1">
      <alignment/>
      <protection/>
    </xf>
    <xf numFmtId="37" fontId="31" fillId="2" borderId="0" xfId="62" applyNumberFormat="1" applyFont="1" applyFill="1" applyBorder="1" applyAlignment="1" applyProtection="1">
      <alignment horizontal="center"/>
      <protection/>
    </xf>
    <xf numFmtId="176" fontId="31" fillId="2" borderId="0" xfId="62" applyNumberFormat="1" applyFont="1" applyFill="1" applyBorder="1" applyProtection="1">
      <alignment/>
      <protection/>
    </xf>
    <xf numFmtId="176" fontId="31" fillId="2" borderId="0" xfId="62" applyNumberFormat="1" applyFont="1" applyFill="1" applyBorder="1" applyAlignment="1" applyProtection="1">
      <alignment horizontal="right"/>
      <protection/>
    </xf>
    <xf numFmtId="37" fontId="31" fillId="2" borderId="9" xfId="62" applyNumberFormat="1" applyFont="1" applyFill="1" applyBorder="1" applyAlignment="1" applyProtection="1">
      <alignment horizontal="right"/>
      <protection/>
    </xf>
    <xf numFmtId="175" fontId="11" fillId="2" borderId="9" xfId="62" applyFont="1" applyFill="1" applyBorder="1">
      <alignment/>
      <protection/>
    </xf>
    <xf numFmtId="37" fontId="31" fillId="2" borderId="9" xfId="62" applyNumberFormat="1" applyFont="1" applyFill="1" applyBorder="1" applyAlignment="1" applyProtection="1">
      <alignment horizontal="center"/>
      <protection/>
    </xf>
    <xf numFmtId="176" fontId="31" fillId="2" borderId="9" xfId="62" applyNumberFormat="1" applyFont="1" applyFill="1" applyBorder="1" applyProtection="1">
      <alignment/>
      <protection/>
    </xf>
    <xf numFmtId="176" fontId="31" fillId="2" borderId="9" xfId="62" applyNumberFormat="1" applyFont="1" applyFill="1" applyBorder="1" applyAlignment="1" applyProtection="1">
      <alignment horizontal="right"/>
      <protection/>
    </xf>
    <xf numFmtId="0" fontId="11" fillId="2" borderId="9" xfId="0" applyFont="1" applyFill="1" applyBorder="1" applyAlignment="1">
      <alignment/>
    </xf>
    <xf numFmtId="0" fontId="11" fillId="2" borderId="6" xfId="0" applyFont="1" applyFill="1" applyBorder="1" applyAlignment="1">
      <alignment wrapText="1"/>
    </xf>
    <xf numFmtId="0" fontId="7" fillId="2" borderId="6" xfId="61" applyFont="1" applyFill="1" applyBorder="1">
      <alignment/>
      <protection/>
    </xf>
    <xf numFmtId="0" fontId="0" fillId="2" borderId="6" xfId="0" applyFill="1" applyBorder="1" applyAlignment="1">
      <alignment/>
    </xf>
    <xf numFmtId="0" fontId="11" fillId="4" borderId="6" xfId="63" applyFont="1" applyFill="1" applyBorder="1">
      <alignment/>
      <protection/>
    </xf>
    <xf numFmtId="0" fontId="11" fillId="6" borderId="7" xfId="0" applyFont="1" applyFill="1" applyBorder="1" applyAlignment="1">
      <alignment wrapText="1"/>
    </xf>
    <xf numFmtId="0" fontId="11" fillId="6" borderId="6" xfId="0" applyFont="1" applyFill="1" applyBorder="1" applyAlignment="1">
      <alignment wrapText="1"/>
    </xf>
    <xf numFmtId="0" fontId="11" fillId="2" borderId="10" xfId="0" applyFont="1" applyFill="1" applyBorder="1" applyAlignment="1">
      <alignment wrapText="1"/>
    </xf>
    <xf numFmtId="175" fontId="11" fillId="6" borderId="6" xfId="62" applyFont="1" applyFill="1" applyBorder="1">
      <alignment/>
      <protection/>
    </xf>
    <xf numFmtId="0" fontId="11" fillId="6" borderId="7" xfId="0" applyFont="1" applyFill="1" applyBorder="1" applyAlignment="1">
      <alignment/>
    </xf>
    <xf numFmtId="0" fontId="11" fillId="6" borderId="6" xfId="0" applyFont="1" applyFill="1" applyBorder="1" applyAlignment="1">
      <alignment/>
    </xf>
    <xf numFmtId="0" fontId="11" fillId="2" borderId="10" xfId="0" applyFont="1" applyFill="1" applyBorder="1" applyAlignment="1">
      <alignment/>
    </xf>
    <xf numFmtId="0" fontId="9" fillId="2" borderId="0" xfId="63" applyFont="1" applyFill="1" applyBorder="1" applyAlignment="1">
      <alignment horizontal="center"/>
      <protection/>
    </xf>
    <xf numFmtId="0" fontId="9" fillId="2" borderId="5" xfId="63" applyFont="1" applyFill="1" applyBorder="1" applyAlignment="1">
      <alignment horizontal="center"/>
      <protection/>
    </xf>
    <xf numFmtId="0" fontId="9" fillId="2" borderId="9" xfId="63" applyFont="1" applyFill="1" applyBorder="1" applyAlignment="1">
      <alignment horizontal="center"/>
      <protection/>
    </xf>
    <xf numFmtId="49" fontId="9" fillId="2" borderId="9" xfId="63" applyNumberFormat="1" applyFont="1" applyFill="1" applyBorder="1" applyAlignment="1" applyProtection="1">
      <alignment horizontal="center"/>
      <protection/>
    </xf>
    <xf numFmtId="174" fontId="11" fillId="6" borderId="0" xfId="54" applyNumberFormat="1" applyFont="1" applyFill="1" applyBorder="1">
      <alignment/>
      <protection/>
    </xf>
    <xf numFmtId="174" fontId="11" fillId="6" borderId="11" xfId="54" applyNumberFormat="1" applyFont="1" applyFill="1" applyBorder="1">
      <alignment/>
      <protection/>
    </xf>
    <xf numFmtId="0" fontId="11" fillId="6" borderId="0" xfId="54" applyFont="1" applyFill="1">
      <alignment/>
      <protection/>
    </xf>
    <xf numFmtId="0" fontId="15" fillId="6" borderId="0" xfId="54" applyFont="1" applyFill="1" applyBorder="1">
      <alignment/>
      <protection/>
    </xf>
    <xf numFmtId="193" fontId="11" fillId="0" borderId="12" xfId="54" applyNumberFormat="1" applyFont="1" applyFill="1" applyBorder="1" applyAlignment="1">
      <alignment horizontal="right"/>
      <protection/>
    </xf>
    <xf numFmtId="193" fontId="11" fillId="2" borderId="21" xfId="54" applyNumberFormat="1" applyFont="1" applyFill="1" applyBorder="1" applyAlignment="1">
      <alignment horizontal="right"/>
      <protection/>
    </xf>
    <xf numFmtId="193" fontId="11" fillId="0" borderId="13" xfId="54" applyNumberFormat="1" applyFont="1" applyFill="1" applyBorder="1" applyAlignment="1">
      <alignment horizontal="right"/>
      <protection/>
    </xf>
    <xf numFmtId="193" fontId="11" fillId="2" borderId="13" xfId="54" applyNumberFormat="1" applyFont="1" applyFill="1" applyBorder="1" applyAlignment="1">
      <alignment horizontal="right"/>
      <protection/>
    </xf>
    <xf numFmtId="0" fontId="15" fillId="2" borderId="26" xfId="54" applyFont="1" applyFill="1" applyBorder="1">
      <alignment/>
      <protection/>
    </xf>
    <xf numFmtId="174" fontId="11" fillId="2" borderId="27" xfId="54" applyNumberFormat="1" applyFont="1" applyFill="1" applyBorder="1">
      <alignment/>
      <protection/>
    </xf>
    <xf numFmtId="174" fontId="11" fillId="0" borderId="28" xfId="54" applyNumberFormat="1" applyFont="1" applyFill="1" applyBorder="1">
      <alignment/>
      <protection/>
    </xf>
    <xf numFmtId="174" fontId="11" fillId="0" borderId="29" xfId="54" applyNumberFormat="1" applyFont="1" applyFill="1" applyBorder="1">
      <alignment/>
      <protection/>
    </xf>
    <xf numFmtId="174" fontId="11" fillId="2" borderId="26" xfId="54" applyNumberFormat="1" applyFont="1" applyFill="1" applyBorder="1">
      <alignment/>
      <protection/>
    </xf>
    <xf numFmtId="174" fontId="11" fillId="2" borderId="29" xfId="54" applyNumberFormat="1" applyFont="1" applyFill="1" applyBorder="1">
      <alignment/>
      <protection/>
    </xf>
    <xf numFmtId="0" fontId="11" fillId="6" borderId="0" xfId="55" applyFont="1" applyFill="1">
      <alignment/>
      <protection/>
    </xf>
    <xf numFmtId="0" fontId="11" fillId="6" borderId="0" xfId="55" applyFont="1" applyFill="1" applyBorder="1">
      <alignment/>
      <protection/>
    </xf>
    <xf numFmtId="0" fontId="11" fillId="2" borderId="0" xfId="55" applyFont="1" applyFill="1" applyBorder="1">
      <alignment/>
      <protection/>
    </xf>
    <xf numFmtId="37" fontId="11" fillId="2" borderId="0" xfId="55" applyNumberFormat="1" applyFont="1" applyFill="1" applyBorder="1" applyProtection="1">
      <alignment/>
      <protection/>
    </xf>
    <xf numFmtId="0" fontId="32" fillId="2" borderId="0" xfId="55" applyFont="1" applyFill="1" applyBorder="1">
      <alignment/>
      <protection/>
    </xf>
    <xf numFmtId="0" fontId="31" fillId="2" borderId="0" xfId="55" applyFont="1" applyFill="1" applyBorder="1">
      <alignment/>
      <protection/>
    </xf>
    <xf numFmtId="37" fontId="31" fillId="2" borderId="0" xfId="55" applyNumberFormat="1" applyFont="1" applyFill="1" applyBorder="1" applyProtection="1">
      <alignment/>
      <protection/>
    </xf>
    <xf numFmtId="0" fontId="31" fillId="2" borderId="0" xfId="55" applyFont="1" applyFill="1" applyBorder="1" applyAlignment="1">
      <alignment vertical="top"/>
      <protection/>
    </xf>
    <xf numFmtId="0" fontId="31" fillId="2" borderId="12" xfId="55" applyFont="1" applyFill="1" applyBorder="1">
      <alignment/>
      <protection/>
    </xf>
    <xf numFmtId="0" fontId="31" fillId="2" borderId="12" xfId="55" applyFont="1" applyFill="1" applyBorder="1" applyAlignment="1">
      <alignment vertical="top"/>
      <protection/>
    </xf>
    <xf numFmtId="0" fontId="11" fillId="2" borderId="18" xfId="55" applyFont="1" applyFill="1" applyBorder="1">
      <alignment/>
      <protection/>
    </xf>
    <xf numFmtId="0" fontId="32" fillId="2" borderId="18" xfId="55" applyFont="1" applyFill="1" applyBorder="1">
      <alignment/>
      <protection/>
    </xf>
    <xf numFmtId="0" fontId="7" fillId="6" borderId="0" xfId="58" applyFont="1" applyFill="1">
      <alignment/>
      <protection/>
    </xf>
    <xf numFmtId="0" fontId="13" fillId="7" borderId="0" xfId="15" applyFont="1" applyFill="1" applyBorder="1" applyProtection="1">
      <alignment/>
      <protection/>
    </xf>
    <xf numFmtId="0" fontId="7" fillId="6" borderId="0" xfId="58" applyFont="1" applyFill="1" applyBorder="1">
      <alignment/>
      <protection/>
    </xf>
    <xf numFmtId="0" fontId="12" fillId="7" borderId="0" xfId="15" applyFont="1" applyFill="1" applyBorder="1">
      <alignment/>
      <protection/>
    </xf>
    <xf numFmtId="37" fontId="7" fillId="6" borderId="0" xfId="58" applyNumberFormat="1" applyFont="1" applyFill="1" applyProtection="1">
      <alignment/>
      <protection/>
    </xf>
    <xf numFmtId="174" fontId="21" fillId="7" borderId="0" xfId="15" applyNumberFormat="1" applyFont="1" applyFill="1" applyProtection="1">
      <alignment/>
      <protection/>
    </xf>
    <xf numFmtId="174" fontId="34" fillId="7" borderId="0" xfId="15" applyNumberFormat="1" applyFont="1" applyFill="1" applyBorder="1" applyProtection="1">
      <alignment/>
      <protection/>
    </xf>
    <xf numFmtId="174" fontId="21" fillId="7" borderId="0" xfId="15" applyNumberFormat="1" applyFont="1" applyFill="1" applyBorder="1" applyProtection="1">
      <alignment/>
      <protection/>
    </xf>
    <xf numFmtId="0" fontId="13" fillId="5" borderId="0" xfId="58" applyFont="1" applyFill="1" applyAlignment="1" applyProtection="1">
      <alignment horizontal="left"/>
      <protection/>
    </xf>
    <xf numFmtId="0" fontId="7" fillId="2" borderId="0" xfId="58" applyFont="1" applyFill="1" applyProtection="1">
      <alignment/>
      <protection/>
    </xf>
    <xf numFmtId="37" fontId="7" fillId="2" borderId="0" xfId="58" applyNumberFormat="1" applyFont="1" applyFill="1" applyProtection="1">
      <alignment/>
      <protection/>
    </xf>
    <xf numFmtId="0" fontId="7" fillId="2" borderId="0" xfId="58" applyFont="1" applyFill="1">
      <alignment/>
      <protection/>
    </xf>
    <xf numFmtId="175" fontId="17" fillId="2" borderId="6" xfId="64" applyFont="1" applyFill="1" applyBorder="1" applyProtection="1">
      <alignment/>
      <protection/>
    </xf>
    <xf numFmtId="37" fontId="13" fillId="5" borderId="6" xfId="64" applyNumberFormat="1" applyFont="1" applyFill="1" applyBorder="1" applyAlignment="1" applyProtection="1">
      <alignment horizontal="center"/>
      <protection/>
    </xf>
    <xf numFmtId="37" fontId="7" fillId="2" borderId="6" xfId="58" applyNumberFormat="1" applyFont="1" applyFill="1" applyBorder="1" applyProtection="1">
      <alignment/>
      <protection/>
    </xf>
    <xf numFmtId="37" fontId="9" fillId="2" borderId="0" xfId="58" applyNumberFormat="1" applyFont="1" applyFill="1" applyProtection="1">
      <alignment/>
      <protection/>
    </xf>
    <xf numFmtId="37" fontId="9" fillId="2" borderId="30" xfId="58" applyNumberFormat="1" applyFont="1" applyFill="1" applyBorder="1" applyProtection="1">
      <alignment/>
      <protection/>
    </xf>
    <xf numFmtId="0" fontId="9" fillId="2" borderId="0" xfId="58" applyFont="1" applyFill="1">
      <alignment/>
      <protection/>
    </xf>
    <xf numFmtId="37" fontId="9" fillId="2" borderId="6" xfId="58" applyNumberFormat="1" applyFont="1" applyFill="1" applyBorder="1" applyProtection="1">
      <alignment/>
      <protection/>
    </xf>
    <xf numFmtId="37" fontId="13" fillId="5" borderId="0" xfId="58" applyNumberFormat="1" applyFont="1" applyFill="1" applyAlignment="1" applyProtection="1">
      <alignment horizontal="right"/>
      <protection/>
    </xf>
    <xf numFmtId="37" fontId="7" fillId="2" borderId="0" xfId="58" applyNumberFormat="1" applyFont="1" applyFill="1" applyAlignment="1" applyProtection="1">
      <alignment horizontal="center"/>
      <protection/>
    </xf>
    <xf numFmtId="37" fontId="13" fillId="2" borderId="0" xfId="58" applyNumberFormat="1" applyFont="1" applyFill="1" applyProtection="1">
      <alignment/>
      <protection/>
    </xf>
    <xf numFmtId="37" fontId="13" fillId="2" borderId="6" xfId="58" applyNumberFormat="1" applyFont="1" applyFill="1" applyBorder="1" applyProtection="1">
      <alignment/>
      <protection/>
    </xf>
    <xf numFmtId="37" fontId="17" fillId="2" borderId="0" xfId="58" applyNumberFormat="1" applyFont="1" applyFill="1" applyProtection="1">
      <alignment/>
      <protection/>
    </xf>
    <xf numFmtId="37" fontId="13" fillId="2" borderId="0" xfId="58" applyNumberFormat="1" applyFont="1" applyFill="1" applyBorder="1" applyProtection="1">
      <alignment/>
      <protection/>
    </xf>
    <xf numFmtId="37" fontId="7" fillId="2" borderId="0" xfId="58" applyNumberFormat="1" applyFont="1" applyFill="1">
      <alignment/>
      <protection/>
    </xf>
    <xf numFmtId="37" fontId="17" fillId="2" borderId="0" xfId="58" applyNumberFormat="1" applyFont="1" applyFill="1" applyBorder="1" applyProtection="1">
      <alignment/>
      <protection/>
    </xf>
    <xf numFmtId="37" fontId="17" fillId="2" borderId="30" xfId="58" applyNumberFormat="1" applyFont="1" applyFill="1" applyBorder="1" applyProtection="1">
      <alignment/>
      <protection/>
    </xf>
    <xf numFmtId="0" fontId="16" fillId="2" borderId="31" xfId="54" applyFont="1" applyFill="1" applyBorder="1">
      <alignment/>
      <protection/>
    </xf>
    <xf numFmtId="15" fontId="15" fillId="2" borderId="32" xfId="54" applyNumberFormat="1" applyFont="1" applyFill="1" applyBorder="1" applyAlignment="1" quotePrefix="1">
      <alignment horizontal="center"/>
      <protection/>
    </xf>
    <xf numFmtId="15" fontId="15" fillId="2" borderId="33" xfId="54" applyNumberFormat="1" applyFont="1" applyFill="1" applyBorder="1" applyAlignment="1" quotePrefix="1">
      <alignment horizontal="center"/>
      <protection/>
    </xf>
    <xf numFmtId="15" fontId="15" fillId="2" borderId="34" xfId="54" applyNumberFormat="1" applyFont="1" applyFill="1" applyBorder="1" applyAlignment="1" quotePrefix="1">
      <alignment horizontal="center"/>
      <protection/>
    </xf>
    <xf numFmtId="15" fontId="15" fillId="2" borderId="31" xfId="54" applyNumberFormat="1" applyFont="1" applyFill="1" applyBorder="1" applyAlignment="1" quotePrefix="1">
      <alignment horizontal="center"/>
      <protection/>
    </xf>
    <xf numFmtId="0" fontId="35" fillId="2" borderId="14" xfId="54" applyFont="1" applyFill="1" applyBorder="1">
      <alignment/>
      <protection/>
    </xf>
    <xf numFmtId="174" fontId="36" fillId="2" borderId="0" xfId="54" applyNumberFormat="1" applyFont="1" applyFill="1" applyBorder="1">
      <alignment/>
      <protection/>
    </xf>
    <xf numFmtId="174" fontId="36" fillId="2" borderId="15" xfId="54" applyNumberFormat="1" applyFont="1" applyFill="1" applyBorder="1">
      <alignment/>
      <protection/>
    </xf>
    <xf numFmtId="174" fontId="36" fillId="2" borderId="11" xfId="54" applyNumberFormat="1" applyFont="1" applyFill="1" applyBorder="1">
      <alignment/>
      <protection/>
    </xf>
    <xf numFmtId="174" fontId="36" fillId="2" borderId="14" xfId="54" applyNumberFormat="1" applyFont="1" applyFill="1" applyBorder="1">
      <alignment/>
      <protection/>
    </xf>
    <xf numFmtId="0" fontId="36" fillId="6" borderId="0" xfId="54" applyFont="1" applyFill="1">
      <alignment/>
      <protection/>
    </xf>
    <xf numFmtId="0" fontId="37" fillId="2" borderId="14" xfId="54" applyFont="1" applyFill="1" applyBorder="1">
      <alignment/>
      <protection/>
    </xf>
    <xf numFmtId="15" fontId="35" fillId="2" borderId="0" xfId="54" applyNumberFormat="1" applyFont="1" applyFill="1" applyBorder="1" applyAlignment="1" quotePrefix="1">
      <alignment horizontal="center"/>
      <protection/>
    </xf>
    <xf numFmtId="15" fontId="35" fillId="2" borderId="15" xfId="54" applyNumberFormat="1" applyFont="1" applyFill="1" applyBorder="1" applyAlignment="1" quotePrefix="1">
      <alignment horizontal="center"/>
      <protection/>
    </xf>
    <xf numFmtId="15" fontId="35" fillId="2" borderId="11" xfId="54" applyNumberFormat="1" applyFont="1" applyFill="1" applyBorder="1" applyAlignment="1" quotePrefix="1">
      <alignment horizontal="center"/>
      <protection/>
    </xf>
    <xf numFmtId="15" fontId="35" fillId="2" borderId="14" xfId="54" applyNumberFormat="1" applyFont="1" applyFill="1" applyBorder="1" applyAlignment="1" quotePrefix="1">
      <alignment horizontal="center"/>
      <protection/>
    </xf>
    <xf numFmtId="0" fontId="36" fillId="0" borderId="0" xfId="54" applyFont="1" applyFill="1">
      <alignment/>
      <protection/>
    </xf>
    <xf numFmtId="191" fontId="36" fillId="0" borderId="0" xfId="54" applyNumberFormat="1" applyFont="1" applyFill="1" applyBorder="1" applyAlignment="1">
      <alignment horizontal="right"/>
      <protection/>
    </xf>
    <xf numFmtId="191" fontId="36" fillId="2" borderId="15" xfId="54" applyNumberFormat="1" applyFont="1" applyFill="1" applyBorder="1" applyAlignment="1">
      <alignment horizontal="right"/>
      <protection/>
    </xf>
    <xf numFmtId="191" fontId="36" fillId="0" borderId="11" xfId="54" applyNumberFormat="1" applyFont="1" applyFill="1" applyBorder="1" applyAlignment="1">
      <alignment horizontal="right"/>
      <protection/>
    </xf>
    <xf numFmtId="191" fontId="36" fillId="2" borderId="14" xfId="54" applyNumberFormat="1" applyFont="1" applyFill="1" applyBorder="1" applyAlignment="1">
      <alignment horizontal="right"/>
      <protection/>
    </xf>
    <xf numFmtId="191" fontId="36" fillId="2" borderId="11" xfId="76" applyNumberFormat="1" applyFont="1" applyFill="1" applyBorder="1" applyAlignment="1">
      <alignment horizontal="right"/>
    </xf>
    <xf numFmtId="0" fontId="36" fillId="0" borderId="0" xfId="54" applyFont="1">
      <alignment/>
      <protection/>
    </xf>
    <xf numFmtId="191" fontId="36" fillId="2" borderId="11" xfId="54" applyNumberFormat="1" applyFont="1" applyFill="1" applyBorder="1" applyAlignment="1">
      <alignment horizontal="right"/>
      <protection/>
    </xf>
    <xf numFmtId="0" fontId="36" fillId="2" borderId="14" xfId="54" applyFont="1" applyFill="1" applyBorder="1">
      <alignment/>
      <protection/>
    </xf>
    <xf numFmtId="37" fontId="36" fillId="0" borderId="0" xfId="54" applyNumberFormat="1" applyFont="1" applyFill="1" applyBorder="1">
      <alignment/>
      <protection/>
    </xf>
    <xf numFmtId="37" fontId="36" fillId="2" borderId="15" xfId="54" applyNumberFormat="1" applyFont="1" applyFill="1" applyBorder="1">
      <alignment/>
      <protection/>
    </xf>
    <xf numFmtId="37" fontId="36" fillId="0" borderId="11" xfId="54" applyNumberFormat="1" applyFont="1" applyFill="1" applyBorder="1">
      <alignment/>
      <protection/>
    </xf>
    <xf numFmtId="37" fontId="36" fillId="2" borderId="14" xfId="54" applyNumberFormat="1" applyFont="1" applyFill="1" applyBorder="1">
      <alignment/>
      <protection/>
    </xf>
    <xf numFmtId="0" fontId="36" fillId="2" borderId="11" xfId="54" applyFont="1" applyFill="1" applyBorder="1">
      <alignment/>
      <protection/>
    </xf>
    <xf numFmtId="174" fontId="36" fillId="0" borderId="0" xfId="54" applyNumberFormat="1" applyFont="1" applyFill="1" applyBorder="1">
      <alignment/>
      <protection/>
    </xf>
    <xf numFmtId="174" fontId="36" fillId="0" borderId="11" xfId="54" applyNumberFormat="1" applyFont="1" applyFill="1" applyBorder="1">
      <alignment/>
      <protection/>
    </xf>
    <xf numFmtId="0" fontId="36" fillId="2" borderId="19" xfId="54" applyFont="1" applyFill="1" applyBorder="1">
      <alignment/>
      <protection/>
    </xf>
    <xf numFmtId="174" fontId="36" fillId="0" borderId="12" xfId="54" applyNumberFormat="1" applyFont="1" applyFill="1" applyBorder="1">
      <alignment/>
      <protection/>
    </xf>
    <xf numFmtId="174" fontId="36" fillId="2" borderId="21" xfId="54" applyNumberFormat="1" applyFont="1" applyFill="1" applyBorder="1">
      <alignment/>
      <protection/>
    </xf>
    <xf numFmtId="174" fontId="36" fillId="0" borderId="13" xfId="54" applyNumberFormat="1" applyFont="1" applyFill="1" applyBorder="1">
      <alignment/>
      <protection/>
    </xf>
    <xf numFmtId="174" fontId="36" fillId="2" borderId="19" xfId="54" applyNumberFormat="1" applyFont="1" applyFill="1" applyBorder="1">
      <alignment/>
      <protection/>
    </xf>
    <xf numFmtId="174" fontId="36" fillId="2" borderId="13" xfId="54" applyNumberFormat="1" applyFont="1" applyFill="1" applyBorder="1">
      <alignment/>
      <protection/>
    </xf>
    <xf numFmtId="191" fontId="36" fillId="0" borderId="0" xfId="54" applyNumberFormat="1" applyFont="1" applyFill="1" applyBorder="1">
      <alignment/>
      <protection/>
    </xf>
    <xf numFmtId="191" fontId="36" fillId="2" borderId="15" xfId="54" applyNumberFormat="1" applyFont="1" applyFill="1" applyBorder="1">
      <alignment/>
      <protection/>
    </xf>
    <xf numFmtId="191" fontId="36" fillId="0" borderId="11" xfId="54" applyNumberFormat="1" applyFont="1" applyFill="1" applyBorder="1">
      <alignment/>
      <protection/>
    </xf>
    <xf numFmtId="191" fontId="36" fillId="2" borderId="14" xfId="54" applyNumberFormat="1" applyFont="1" applyFill="1" applyBorder="1">
      <alignment/>
      <protection/>
    </xf>
    <xf numFmtId="191" fontId="36" fillId="2" borderId="11" xfId="54" applyNumberFormat="1" applyFont="1" applyFill="1" applyBorder="1">
      <alignment/>
      <protection/>
    </xf>
    <xf numFmtId="0" fontId="35" fillId="2" borderId="26" xfId="54" applyFont="1" applyFill="1" applyBorder="1">
      <alignment/>
      <protection/>
    </xf>
    <xf numFmtId="174" fontId="36" fillId="0" borderId="28" xfId="54" applyNumberFormat="1" applyFont="1" applyFill="1" applyBorder="1">
      <alignment/>
      <protection/>
    </xf>
    <xf numFmtId="174" fontId="36" fillId="2" borderId="27" xfId="54" applyNumberFormat="1" applyFont="1" applyFill="1" applyBorder="1">
      <alignment/>
      <protection/>
    </xf>
    <xf numFmtId="174" fontId="36" fillId="0" borderId="29" xfId="54" applyNumberFormat="1" applyFont="1" applyFill="1" applyBorder="1">
      <alignment/>
      <protection/>
    </xf>
    <xf numFmtId="174" fontId="36" fillId="2" borderId="26" xfId="54" applyNumberFormat="1" applyFont="1" applyFill="1" applyBorder="1">
      <alignment/>
      <protection/>
    </xf>
    <xf numFmtId="174" fontId="36" fillId="2" borderId="29" xfId="54" applyNumberFormat="1" applyFont="1" applyFill="1" applyBorder="1">
      <alignment/>
      <protection/>
    </xf>
    <xf numFmtId="0" fontId="16" fillId="2" borderId="35" xfId="54" applyFont="1" applyFill="1" applyBorder="1">
      <alignment/>
      <protection/>
    </xf>
    <xf numFmtId="0" fontId="11" fillId="0" borderId="0" xfId="54" applyFont="1" applyFill="1" applyBorder="1">
      <alignment/>
      <protection/>
    </xf>
    <xf numFmtId="15" fontId="15" fillId="2" borderId="8" xfId="54" applyNumberFormat="1" applyFont="1" applyFill="1" applyBorder="1" applyAlignment="1" quotePrefix="1">
      <alignment horizontal="center"/>
      <protection/>
    </xf>
    <xf numFmtId="15" fontId="15" fillId="2" borderId="36" xfId="54" applyNumberFormat="1" applyFont="1" applyFill="1" applyBorder="1" applyAlignment="1" quotePrefix="1">
      <alignment horizontal="center"/>
      <protection/>
    </xf>
    <xf numFmtId="15" fontId="15" fillId="2" borderId="37" xfId="54" applyNumberFormat="1" applyFont="1" applyFill="1" applyBorder="1" applyAlignment="1" quotePrefix="1">
      <alignment horizontal="center"/>
      <protection/>
    </xf>
    <xf numFmtId="15" fontId="15" fillId="2" borderId="35" xfId="54" applyNumberFormat="1" applyFont="1" applyFill="1" applyBorder="1" applyAlignment="1" quotePrefix="1">
      <alignment horizontal="center"/>
      <protection/>
    </xf>
    <xf numFmtId="15" fontId="15" fillId="2" borderId="37" xfId="54" applyNumberFormat="1" applyFont="1" applyFill="1" applyBorder="1" applyAlignment="1">
      <alignment horizontal="center"/>
      <protection/>
    </xf>
    <xf numFmtId="202" fontId="11" fillId="6" borderId="0" xfId="55" applyNumberFormat="1" applyFont="1" applyFill="1" applyBorder="1">
      <alignment/>
      <protection/>
    </xf>
    <xf numFmtId="37" fontId="7" fillId="6" borderId="0" xfId="58" applyNumberFormat="1" applyFont="1" applyFill="1">
      <alignment/>
      <protection/>
    </xf>
    <xf numFmtId="177" fontId="7" fillId="6" borderId="0" xfId="76" applyNumberFormat="1" applyFont="1" applyFill="1" applyAlignment="1">
      <alignment/>
    </xf>
    <xf numFmtId="37" fontId="17" fillId="5" borderId="5" xfId="64" applyNumberFormat="1" applyFont="1" applyFill="1" applyBorder="1" applyAlignment="1" applyProtection="1">
      <alignment horizontal="center"/>
      <protection/>
    </xf>
    <xf numFmtId="37" fontId="13" fillId="5" borderId="7" xfId="64" applyNumberFormat="1" applyFont="1" applyFill="1" applyBorder="1" applyAlignment="1" applyProtection="1">
      <alignment horizontal="center"/>
      <protection/>
    </xf>
    <xf numFmtId="37" fontId="13" fillId="6" borderId="5" xfId="56" applyNumberFormat="1" applyFont="1" applyFill="1" applyBorder="1" applyAlignment="1" applyProtection="1">
      <alignment horizontal="center"/>
      <protection/>
    </xf>
    <xf numFmtId="37" fontId="7" fillId="6" borderId="5" xfId="58" applyNumberFormat="1" applyFont="1" applyFill="1" applyBorder="1" applyProtection="1">
      <alignment/>
      <protection/>
    </xf>
    <xf numFmtId="37" fontId="7" fillId="6" borderId="5" xfId="58" applyNumberFormat="1" applyFont="1" applyFill="1" applyBorder="1" applyAlignment="1" applyProtection="1">
      <alignment horizontal="center"/>
      <protection/>
    </xf>
    <xf numFmtId="37" fontId="13" fillId="6" borderId="5" xfId="58" applyNumberFormat="1" applyFont="1" applyFill="1" applyBorder="1" applyProtection="1">
      <alignment/>
      <protection/>
    </xf>
    <xf numFmtId="37" fontId="13" fillId="6" borderId="7" xfId="58" applyNumberFormat="1" applyFont="1" applyFill="1" applyBorder="1" applyProtection="1">
      <alignment/>
      <protection/>
    </xf>
    <xf numFmtId="37" fontId="17" fillId="6" borderId="5" xfId="58" applyNumberFormat="1" applyFont="1" applyFill="1" applyBorder="1" applyProtection="1">
      <alignment/>
      <protection/>
    </xf>
    <xf numFmtId="37" fontId="7" fillId="6" borderId="5" xfId="58" applyNumberFormat="1" applyFont="1" applyFill="1" applyBorder="1">
      <alignment/>
      <protection/>
    </xf>
    <xf numFmtId="37" fontId="17" fillId="6" borderId="38" xfId="58" applyNumberFormat="1" applyFont="1" applyFill="1" applyBorder="1" applyProtection="1">
      <alignment/>
      <protection/>
    </xf>
    <xf numFmtId="37" fontId="17" fillId="5" borderId="15" xfId="64" applyNumberFormat="1" applyFont="1" applyFill="1" applyBorder="1" applyAlignment="1" applyProtection="1">
      <alignment horizontal="center"/>
      <protection/>
    </xf>
    <xf numFmtId="0" fontId="11" fillId="6" borderId="15" xfId="55" applyFont="1" applyFill="1" applyBorder="1">
      <alignment/>
      <protection/>
    </xf>
    <xf numFmtId="3" fontId="31" fillId="6" borderId="15" xfId="55" applyNumberFormat="1" applyFont="1" applyFill="1" applyBorder="1" applyProtection="1">
      <alignment/>
      <protection/>
    </xf>
    <xf numFmtId="3" fontId="11" fillId="2" borderId="6" xfId="0" applyNumberFormat="1" applyFont="1" applyFill="1" applyBorder="1" applyAlignment="1">
      <alignment/>
    </xf>
    <xf numFmtId="174" fontId="17" fillId="6" borderId="5" xfId="0" applyNumberFormat="1" applyFont="1" applyFill="1" applyBorder="1" applyAlignment="1" applyProtection="1">
      <alignment/>
      <protection/>
    </xf>
    <xf numFmtId="174" fontId="17" fillId="2" borderId="0" xfId="0" applyNumberFormat="1" applyFont="1" applyFill="1" applyBorder="1" applyAlignment="1" applyProtection="1">
      <alignment/>
      <protection/>
    </xf>
    <xf numFmtId="174" fontId="17" fillId="6" borderId="0" xfId="0" applyNumberFormat="1" applyFont="1" applyFill="1" applyBorder="1" applyAlignment="1" applyProtection="1">
      <alignment/>
      <protection/>
    </xf>
    <xf numFmtId="174" fontId="17" fillId="2" borderId="9" xfId="0" applyNumberFormat="1" applyFont="1" applyFill="1" applyBorder="1" applyAlignment="1" applyProtection="1">
      <alignment/>
      <protection/>
    </xf>
    <xf numFmtId="0" fontId="15" fillId="2" borderId="0" xfId="0" applyFont="1" applyFill="1" applyBorder="1" applyAlignment="1">
      <alignment wrapText="1"/>
    </xf>
    <xf numFmtId="0" fontId="15" fillId="2" borderId="0" xfId="0" applyFont="1" applyFill="1" applyBorder="1" applyAlignment="1">
      <alignment/>
    </xf>
    <xf numFmtId="176" fontId="32" fillId="6" borderId="5" xfId="62" applyNumberFormat="1" applyFont="1" applyFill="1" applyBorder="1" applyAlignment="1" applyProtection="1">
      <alignment horizontal="right"/>
      <protection/>
    </xf>
    <xf numFmtId="176" fontId="32" fillId="2" borderId="0" xfId="62" applyNumberFormat="1" applyFont="1" applyFill="1" applyBorder="1" applyAlignment="1" applyProtection="1">
      <alignment horizontal="right"/>
      <protection/>
    </xf>
    <xf numFmtId="176" fontId="32" fillId="6" borderId="0" xfId="62" applyNumberFormat="1" applyFont="1" applyFill="1" applyBorder="1" applyAlignment="1" applyProtection="1">
      <alignment horizontal="right"/>
      <protection/>
    </xf>
    <xf numFmtId="176" fontId="32" fillId="2" borderId="9" xfId="62" applyNumberFormat="1" applyFont="1" applyFill="1" applyBorder="1" applyAlignment="1" applyProtection="1">
      <alignment horizontal="right"/>
      <protection/>
    </xf>
    <xf numFmtId="175" fontId="15" fillId="6" borderId="0" xfId="62" applyFont="1" applyFill="1" applyBorder="1">
      <alignment/>
      <protection/>
    </xf>
    <xf numFmtId="0" fontId="0" fillId="2" borderId="0" xfId="0" applyFont="1" applyFill="1" applyBorder="1" applyAlignment="1">
      <alignment/>
    </xf>
    <xf numFmtId="176" fontId="11" fillId="6" borderId="5" xfId="62" applyNumberFormat="1" applyFont="1" applyFill="1" applyBorder="1" applyAlignment="1" applyProtection="1">
      <alignment horizontal="right"/>
      <protection/>
    </xf>
    <xf numFmtId="176" fontId="11" fillId="2" borderId="0" xfId="62" applyNumberFormat="1" applyFont="1" applyFill="1" applyBorder="1" applyAlignment="1" applyProtection="1">
      <alignment horizontal="right"/>
      <protection/>
    </xf>
    <xf numFmtId="176" fontId="11" fillId="6" borderId="0" xfId="62" applyNumberFormat="1" applyFont="1" applyFill="1" applyBorder="1" applyAlignment="1" applyProtection="1">
      <alignment horizontal="right"/>
      <protection/>
    </xf>
    <xf numFmtId="176" fontId="11" fillId="2" borderId="9" xfId="62" applyNumberFormat="1" applyFont="1" applyFill="1" applyBorder="1" applyAlignment="1" applyProtection="1">
      <alignment horizontal="right"/>
      <protection/>
    </xf>
    <xf numFmtId="176" fontId="11" fillId="6" borderId="0" xfId="62" applyNumberFormat="1" applyFont="1" applyFill="1" applyBorder="1" applyProtection="1">
      <alignment/>
      <protection/>
    </xf>
    <xf numFmtId="37" fontId="13" fillId="6" borderId="0" xfId="58" applyNumberFormat="1" applyFont="1" applyFill="1" applyBorder="1" applyProtection="1">
      <alignment/>
      <protection/>
    </xf>
    <xf numFmtId="37" fontId="13" fillId="6" borderId="6" xfId="58" applyNumberFormat="1" applyFont="1" applyFill="1" applyBorder="1" applyProtection="1">
      <alignment/>
      <protection/>
    </xf>
    <xf numFmtId="37" fontId="17" fillId="6" borderId="0" xfId="58" applyNumberFormat="1" applyFont="1" applyFill="1" applyBorder="1" applyProtection="1">
      <alignment/>
      <protection/>
    </xf>
    <xf numFmtId="37" fontId="17" fillId="6" borderId="30" xfId="58" applyNumberFormat="1" applyFont="1" applyFill="1" applyBorder="1" applyProtection="1">
      <alignment/>
      <protection/>
    </xf>
    <xf numFmtId="37" fontId="13" fillId="8" borderId="0" xfId="58" applyNumberFormat="1" applyFont="1" applyFill="1" applyAlignment="1" applyProtection="1">
      <alignment horizontal="right"/>
      <protection/>
    </xf>
    <xf numFmtId="37" fontId="7" fillId="6" borderId="0" xfId="58" applyNumberFormat="1" applyFont="1" applyFill="1" applyAlignment="1" applyProtection="1">
      <alignment horizontal="center"/>
      <protection/>
    </xf>
    <xf numFmtId="37" fontId="13" fillId="6" borderId="0" xfId="58" applyNumberFormat="1" applyFont="1" applyFill="1" applyProtection="1">
      <alignment/>
      <protection/>
    </xf>
    <xf numFmtId="37" fontId="17" fillId="6" borderId="0" xfId="58" applyNumberFormat="1" applyFont="1" applyFill="1" applyProtection="1">
      <alignment/>
      <protection/>
    </xf>
    <xf numFmtId="37" fontId="17" fillId="5" borderId="0" xfId="64" applyNumberFormat="1" applyFont="1" applyFill="1" applyBorder="1" applyAlignment="1" applyProtection="1" quotePrefix="1">
      <alignment horizontal="center"/>
      <protection/>
    </xf>
    <xf numFmtId="175" fontId="17" fillId="5" borderId="0" xfId="64" applyNumberFormat="1" applyFont="1" applyFill="1" applyBorder="1" applyAlignment="1" applyProtection="1">
      <alignment horizontal="center"/>
      <protection/>
    </xf>
    <xf numFmtId="0" fontId="12" fillId="6" borderId="0" xfId="55" applyFont="1" applyFill="1" applyBorder="1">
      <alignment/>
      <protection/>
    </xf>
    <xf numFmtId="0" fontId="39" fillId="6" borderId="0" xfId="55" applyFont="1" applyFill="1" applyBorder="1">
      <alignment/>
      <protection/>
    </xf>
    <xf numFmtId="0" fontId="39" fillId="6" borderId="0" xfId="15" applyFont="1" applyFill="1" applyBorder="1">
      <alignment/>
      <protection/>
    </xf>
    <xf numFmtId="37" fontId="39" fillId="6" borderId="0" xfId="55" applyNumberFormat="1" applyFont="1" applyFill="1" applyBorder="1" applyProtection="1">
      <alignment/>
      <protection/>
    </xf>
    <xf numFmtId="37" fontId="12" fillId="6" borderId="0" xfId="55" applyNumberFormat="1" applyFont="1" applyFill="1" applyBorder="1" applyProtection="1">
      <alignment/>
      <protection/>
    </xf>
    <xf numFmtId="0" fontId="14" fillId="6" borderId="0" xfId="55" applyFill="1" applyBorder="1">
      <alignment/>
      <protection/>
    </xf>
    <xf numFmtId="3" fontId="40" fillId="6" borderId="0" xfId="0" applyNumberFormat="1" applyFont="1" applyFill="1" applyBorder="1" applyAlignment="1">
      <alignment horizontal="right" vertical="top" wrapText="1"/>
    </xf>
    <xf numFmtId="3" fontId="7" fillId="6" borderId="0" xfId="61" applyNumberFormat="1" applyFont="1" applyFill="1" applyBorder="1">
      <alignment/>
      <protection/>
    </xf>
    <xf numFmtId="3" fontId="11" fillId="6" borderId="6" xfId="0" applyNumberFormat="1" applyFont="1" applyFill="1" applyBorder="1" applyAlignment="1">
      <alignment/>
    </xf>
    <xf numFmtId="37" fontId="36" fillId="2" borderId="11" xfId="54" applyNumberFormat="1" applyFont="1" applyFill="1" applyBorder="1">
      <alignment/>
      <protection/>
    </xf>
    <xf numFmtId="174" fontId="11" fillId="2" borderId="17" xfId="54" applyNumberFormat="1" applyFont="1" applyFill="1" applyBorder="1" applyAlignment="1">
      <alignment horizontal="right"/>
      <protection/>
    </xf>
    <xf numFmtId="3" fontId="11" fillId="2" borderId="10" xfId="0" applyNumberFormat="1" applyFont="1" applyFill="1" applyBorder="1" applyAlignment="1">
      <alignment/>
    </xf>
    <xf numFmtId="0" fontId="25" fillId="0" borderId="0" xfId="54" applyFont="1" applyFill="1">
      <alignment/>
      <protection/>
    </xf>
    <xf numFmtId="0" fontId="24" fillId="2" borderId="0" xfId="54" applyFont="1" applyFill="1" applyAlignment="1">
      <alignment horizontal="left"/>
      <protection/>
    </xf>
    <xf numFmtId="37" fontId="7" fillId="2" borderId="6" xfId="60" applyNumberFormat="1" applyFont="1" applyFill="1" applyBorder="1" applyAlignment="1" applyProtection="1">
      <alignment horizontal="left"/>
      <protection/>
    </xf>
    <xf numFmtId="0" fontId="11" fillId="6" borderId="0" xfId="54" applyFont="1" applyFill="1" applyBorder="1">
      <alignment/>
      <protection/>
    </xf>
    <xf numFmtId="37" fontId="9" fillId="2" borderId="39" xfId="60" applyNumberFormat="1" applyFont="1" applyFill="1" applyBorder="1" applyAlignment="1" applyProtection="1">
      <alignment horizontal="left"/>
      <protection/>
    </xf>
    <xf numFmtId="49" fontId="27" fillId="2" borderId="21" xfId="54" applyNumberFormat="1" applyFont="1" applyFill="1" applyBorder="1">
      <alignment/>
      <protection/>
    </xf>
    <xf numFmtId="0" fontId="7" fillId="6" borderId="0" xfId="0" applyFont="1" applyFill="1" applyBorder="1" applyAlignment="1">
      <alignment/>
    </xf>
    <xf numFmtId="0" fontId="9" fillId="6" borderId="0" xfId="0" applyFont="1" applyFill="1" applyBorder="1" applyAlignment="1">
      <alignment/>
    </xf>
    <xf numFmtId="3" fontId="31" fillId="2" borderId="0" xfId="55" applyNumberFormat="1" applyFont="1" applyFill="1" applyBorder="1" applyProtection="1">
      <alignment/>
      <protection/>
    </xf>
    <xf numFmtId="3" fontId="31" fillId="6" borderId="0" xfId="55" applyNumberFormat="1" applyFont="1" applyFill="1" applyBorder="1" applyProtection="1">
      <alignment/>
      <protection/>
    </xf>
    <xf numFmtId="3" fontId="31" fillId="6" borderId="21" xfId="55" applyNumberFormat="1" applyFont="1" applyFill="1" applyBorder="1" applyProtection="1">
      <alignment/>
      <protection/>
    </xf>
    <xf numFmtId="3" fontId="31" fillId="2" borderId="12" xfId="55" applyNumberFormat="1" applyFont="1" applyFill="1" applyBorder="1" applyProtection="1">
      <alignment/>
      <protection/>
    </xf>
    <xf numFmtId="3" fontId="31" fillId="6" borderId="12" xfId="55" applyNumberFormat="1" applyFont="1" applyFill="1" applyBorder="1" applyProtection="1">
      <alignment/>
      <protection/>
    </xf>
    <xf numFmtId="3" fontId="32" fillId="6" borderId="15" xfId="55" applyNumberFormat="1" applyFont="1" applyFill="1" applyBorder="1" applyProtection="1">
      <alignment/>
      <protection/>
    </xf>
    <xf numFmtId="3" fontId="32" fillId="2" borderId="0" xfId="55" applyNumberFormat="1" applyFont="1" applyFill="1" applyBorder="1" applyProtection="1">
      <alignment/>
      <protection/>
    </xf>
    <xf numFmtId="3" fontId="32" fillId="6" borderId="0" xfId="55" applyNumberFormat="1" applyFont="1" applyFill="1" applyBorder="1" applyProtection="1">
      <alignment/>
      <protection/>
    </xf>
    <xf numFmtId="3" fontId="32" fillId="0" borderId="16" xfId="55" applyNumberFormat="1" applyFont="1" applyFill="1" applyBorder="1" applyProtection="1">
      <alignment/>
      <protection/>
    </xf>
    <xf numFmtId="3" fontId="32" fillId="2" borderId="18" xfId="55" applyNumberFormat="1" applyFont="1" applyFill="1" applyBorder="1" applyProtection="1">
      <alignment/>
      <protection/>
    </xf>
    <xf numFmtId="3" fontId="32" fillId="6" borderId="18" xfId="55" applyNumberFormat="1" applyFont="1" applyFill="1" applyBorder="1" applyProtection="1">
      <alignment/>
      <protection/>
    </xf>
    <xf numFmtId="37" fontId="13" fillId="2" borderId="9" xfId="58" applyNumberFormat="1" applyFont="1" applyFill="1" applyBorder="1" applyProtection="1">
      <alignment/>
      <protection/>
    </xf>
    <xf numFmtId="37" fontId="17" fillId="5" borderId="9" xfId="64" applyNumberFormat="1" applyFont="1" applyFill="1" applyBorder="1" applyAlignment="1" applyProtection="1" quotePrefix="1">
      <alignment horizontal="center"/>
      <protection/>
    </xf>
    <xf numFmtId="37" fontId="17" fillId="5" borderId="9" xfId="64" applyNumberFormat="1" applyFont="1" applyFill="1" applyBorder="1" applyAlignment="1" applyProtection="1">
      <alignment horizontal="center"/>
      <protection/>
    </xf>
    <xf numFmtId="37" fontId="13" fillId="5" borderId="10" xfId="64" applyNumberFormat="1" applyFont="1" applyFill="1" applyBorder="1" applyAlignment="1" applyProtection="1">
      <alignment horizontal="center"/>
      <protection/>
    </xf>
    <xf numFmtId="37" fontId="13" fillId="5" borderId="9" xfId="58" applyNumberFormat="1" applyFont="1" applyFill="1" applyBorder="1" applyAlignment="1" applyProtection="1">
      <alignment horizontal="right"/>
      <protection/>
    </xf>
    <xf numFmtId="37" fontId="7" fillId="2" borderId="9" xfId="58" applyNumberFormat="1" applyFont="1" applyFill="1" applyBorder="1" applyProtection="1">
      <alignment/>
      <protection/>
    </xf>
    <xf numFmtId="37" fontId="7" fillId="2" borderId="9" xfId="58" applyNumberFormat="1" applyFont="1" applyFill="1" applyBorder="1" applyAlignment="1" applyProtection="1">
      <alignment horizontal="center"/>
      <protection/>
    </xf>
    <xf numFmtId="37" fontId="13" fillId="2" borderId="10" xfId="58" applyNumberFormat="1" applyFont="1" applyFill="1" applyBorder="1" applyProtection="1">
      <alignment/>
      <protection/>
    </xf>
    <xf numFmtId="37" fontId="17" fillId="2" borderId="9" xfId="58" applyNumberFormat="1" applyFont="1" applyFill="1" applyBorder="1" applyProtection="1">
      <alignment/>
      <protection/>
    </xf>
    <xf numFmtId="37" fontId="7" fillId="2" borderId="9" xfId="58" applyNumberFormat="1" applyFont="1" applyFill="1" applyBorder="1">
      <alignment/>
      <protection/>
    </xf>
    <xf numFmtId="37" fontId="17" fillId="2" borderId="40" xfId="58" applyNumberFormat="1" applyFont="1" applyFill="1" applyBorder="1" applyProtection="1">
      <alignment/>
      <protection/>
    </xf>
    <xf numFmtId="37" fontId="7" fillId="6" borderId="0" xfId="58" applyNumberFormat="1" applyFont="1" applyFill="1" applyBorder="1">
      <alignment/>
      <protection/>
    </xf>
    <xf numFmtId="37" fontId="30" fillId="2" borderId="9" xfId="58" applyNumberFormat="1" applyFont="1" applyFill="1" applyBorder="1" applyProtection="1">
      <alignment/>
      <protection/>
    </xf>
    <xf numFmtId="37" fontId="30" fillId="2" borderId="10" xfId="58" applyNumberFormat="1" applyFont="1" applyFill="1" applyBorder="1" applyProtection="1">
      <alignment/>
      <protection/>
    </xf>
    <xf numFmtId="37" fontId="41" fillId="2" borderId="9" xfId="58" applyNumberFormat="1" applyFont="1" applyFill="1" applyBorder="1" applyProtection="1">
      <alignment/>
      <protection/>
    </xf>
    <xf numFmtId="37" fontId="13" fillId="5" borderId="0" xfId="58" applyNumberFormat="1" applyFont="1" applyFill="1" applyBorder="1" applyAlignment="1" applyProtection="1">
      <alignment horizontal="right"/>
      <protection/>
    </xf>
    <xf numFmtId="37" fontId="7" fillId="2" borderId="0" xfId="58" applyNumberFormat="1" applyFont="1" applyFill="1" applyBorder="1" applyProtection="1">
      <alignment/>
      <protection/>
    </xf>
    <xf numFmtId="37" fontId="7" fillId="2" borderId="0" xfId="58" applyNumberFormat="1" applyFont="1" applyFill="1" applyBorder="1" applyAlignment="1" applyProtection="1">
      <alignment horizontal="center"/>
      <protection/>
    </xf>
    <xf numFmtId="37" fontId="7" fillId="2" borderId="0" xfId="58" applyNumberFormat="1" applyFont="1" applyFill="1" applyBorder="1">
      <alignment/>
      <protection/>
    </xf>
    <xf numFmtId="37" fontId="13" fillId="5" borderId="0" xfId="64" applyNumberFormat="1" applyFont="1" applyFill="1" applyBorder="1" applyAlignment="1" applyProtection="1">
      <alignment horizontal="center"/>
      <protection/>
    </xf>
    <xf numFmtId="37" fontId="13" fillId="6" borderId="0" xfId="56" applyNumberFormat="1" applyFont="1" applyFill="1" applyBorder="1" applyAlignment="1" applyProtection="1">
      <alignment horizontal="center"/>
      <protection/>
    </xf>
    <xf numFmtId="37" fontId="13" fillId="8" borderId="0" xfId="58" applyNumberFormat="1" applyFont="1" applyFill="1" applyBorder="1" applyAlignment="1" applyProtection="1">
      <alignment horizontal="right"/>
      <protection/>
    </xf>
    <xf numFmtId="37" fontId="7" fillId="6" borderId="0" xfId="58" applyNumberFormat="1" applyFont="1" applyFill="1" applyBorder="1" applyProtection="1">
      <alignment/>
      <protection/>
    </xf>
    <xf numFmtId="37" fontId="7" fillId="6" borderId="0" xfId="58" applyNumberFormat="1" applyFont="1" applyFill="1" applyBorder="1" applyAlignment="1" applyProtection="1">
      <alignment horizontal="center"/>
      <protection/>
    </xf>
    <xf numFmtId="177" fontId="7" fillId="6" borderId="0" xfId="76" applyNumberFormat="1" applyFont="1" applyFill="1" applyBorder="1" applyAlignment="1">
      <alignment/>
    </xf>
    <xf numFmtId="175" fontId="17" fillId="2" borderId="0" xfId="64" applyFont="1" applyFill="1" applyBorder="1" applyAlignment="1" applyProtection="1">
      <alignment horizontal="left"/>
      <protection/>
    </xf>
    <xf numFmtId="175" fontId="13" fillId="2" borderId="0" xfId="64" applyFont="1" applyFill="1" applyBorder="1" applyProtection="1">
      <alignment/>
      <protection/>
    </xf>
    <xf numFmtId="0" fontId="13" fillId="5" borderId="0" xfId="58" applyFont="1" applyFill="1" applyBorder="1" applyProtection="1">
      <alignment/>
      <protection/>
    </xf>
    <xf numFmtId="37" fontId="9" fillId="2" borderId="0" xfId="58" applyNumberFormat="1" applyFont="1" applyFill="1" applyBorder="1" applyProtection="1">
      <alignment/>
      <protection/>
    </xf>
    <xf numFmtId="175" fontId="13" fillId="2" borderId="0" xfId="64" applyFont="1" applyFill="1" applyBorder="1" applyAlignment="1" applyProtection="1">
      <alignment horizontal="centerContinuous"/>
      <protection/>
    </xf>
    <xf numFmtId="175" fontId="13" fillId="2" borderId="9" xfId="64" applyFont="1" applyFill="1" applyBorder="1" applyAlignment="1" applyProtection="1">
      <alignment horizontal="centerContinuous"/>
      <protection/>
    </xf>
    <xf numFmtId="175" fontId="17" fillId="5" borderId="9" xfId="64" applyNumberFormat="1" applyFont="1" applyFill="1" applyBorder="1" applyAlignment="1" applyProtection="1">
      <alignment horizontal="center"/>
      <protection/>
    </xf>
    <xf numFmtId="37" fontId="30" fillId="5" borderId="9" xfId="64" applyNumberFormat="1" applyFont="1" applyFill="1" applyBorder="1" applyAlignment="1" applyProtection="1">
      <alignment horizontal="center"/>
      <protection/>
    </xf>
    <xf numFmtId="37" fontId="13" fillId="5" borderId="9" xfId="64" applyNumberFormat="1" applyFont="1" applyFill="1" applyBorder="1" applyAlignment="1" applyProtection="1">
      <alignment horizontal="center"/>
      <protection/>
    </xf>
    <xf numFmtId="174" fontId="30" fillId="2" borderId="9" xfId="0" applyNumberFormat="1" applyFont="1" applyFill="1" applyBorder="1" applyAlignment="1" applyProtection="1">
      <alignment horizontal="right"/>
      <protection/>
    </xf>
    <xf numFmtId="174" fontId="13" fillId="2" borderId="24" xfId="0" applyNumberFormat="1" applyFont="1" applyFill="1" applyBorder="1" applyAlignment="1" applyProtection="1">
      <alignment/>
      <protection/>
    </xf>
    <xf numFmtId="0" fontId="7" fillId="2" borderId="6" xfId="57" applyFont="1" applyFill="1" applyBorder="1" applyAlignment="1">
      <alignment vertical="top"/>
      <protection/>
    </xf>
    <xf numFmtId="0" fontId="13" fillId="2" borderId="6" xfId="0" applyFont="1" applyFill="1" applyBorder="1" applyAlignment="1" applyProtection="1">
      <alignment/>
      <protection/>
    </xf>
    <xf numFmtId="37" fontId="7" fillId="2" borderId="6" xfId="60" applyNumberFormat="1" applyFont="1" applyFill="1" applyBorder="1" applyAlignment="1" applyProtection="1">
      <alignment horizontal="left"/>
      <protection/>
    </xf>
    <xf numFmtId="0" fontId="7" fillId="2" borderId="6" xfId="57" applyFont="1" applyFill="1" applyBorder="1" applyAlignment="1">
      <alignment vertical="top"/>
      <protection/>
    </xf>
    <xf numFmtId="174" fontId="13" fillId="6" borderId="24" xfId="0" applyNumberFormat="1" applyFont="1" applyFill="1" applyBorder="1" applyAlignment="1" applyProtection="1">
      <alignment/>
      <protection/>
    </xf>
    <xf numFmtId="174" fontId="30" fillId="2" borderId="10" xfId="0" applyNumberFormat="1" applyFont="1" applyFill="1" applyBorder="1" applyAlignment="1" applyProtection="1">
      <alignment horizontal="right"/>
      <protection/>
    </xf>
    <xf numFmtId="174" fontId="13" fillId="2" borderId="25" xfId="0" applyNumberFormat="1" applyFont="1" applyFill="1" applyBorder="1" applyAlignment="1" applyProtection="1">
      <alignment/>
      <protection/>
    </xf>
    <xf numFmtId="0" fontId="11" fillId="2" borderId="9" xfId="55" applyFont="1" applyFill="1" applyBorder="1">
      <alignment/>
      <protection/>
    </xf>
    <xf numFmtId="3" fontId="31" fillId="2" borderId="9" xfId="55" applyNumberFormat="1" applyFont="1" applyFill="1" applyBorder="1" applyProtection="1">
      <alignment/>
      <protection/>
    </xf>
    <xf numFmtId="3" fontId="42" fillId="2" borderId="9" xfId="55" applyNumberFormat="1" applyFont="1" applyFill="1" applyBorder="1" applyProtection="1">
      <alignment/>
      <protection/>
    </xf>
    <xf numFmtId="3" fontId="42" fillId="2" borderId="41" xfId="55" applyNumberFormat="1" applyFont="1" applyFill="1" applyBorder="1" applyProtection="1">
      <alignment/>
      <protection/>
    </xf>
    <xf numFmtId="3" fontId="43" fillId="2" borderId="9" xfId="55" applyNumberFormat="1" applyFont="1" applyFill="1" applyBorder="1" applyProtection="1">
      <alignment/>
      <protection/>
    </xf>
    <xf numFmtId="3" fontId="31" fillId="2" borderId="41" xfId="55" applyNumberFormat="1" applyFont="1" applyFill="1" applyBorder="1" applyProtection="1">
      <alignment/>
      <protection/>
    </xf>
    <xf numFmtId="3" fontId="32" fillId="2" borderId="9" xfId="55" applyNumberFormat="1" applyFont="1" applyFill="1" applyBorder="1" applyProtection="1">
      <alignment/>
      <protection/>
    </xf>
    <xf numFmtId="3" fontId="32" fillId="2" borderId="42" xfId="55" applyNumberFormat="1" applyFont="1" applyFill="1" applyBorder="1" applyProtection="1">
      <alignment/>
      <protection/>
    </xf>
    <xf numFmtId="37" fontId="7" fillId="2" borderId="9" xfId="60" applyNumberFormat="1" applyFont="1" applyFill="1" applyBorder="1" applyAlignment="1" applyProtection="1">
      <alignment horizontal="left"/>
      <protection/>
    </xf>
    <xf numFmtId="37" fontId="13" fillId="5" borderId="43" xfId="64" applyNumberFormat="1" applyFont="1" applyFill="1" applyBorder="1" applyAlignment="1" applyProtection="1">
      <alignment horizontal="center"/>
      <protection/>
    </xf>
    <xf numFmtId="37" fontId="9" fillId="2" borderId="0" xfId="58" applyNumberFormat="1" applyFont="1" applyFill="1" applyProtection="1">
      <alignment/>
      <protection/>
    </xf>
    <xf numFmtId="0" fontId="7" fillId="2" borderId="44" xfId="57" applyFont="1" applyFill="1" applyBorder="1" applyAlignment="1">
      <alignment vertical="top"/>
      <protection/>
    </xf>
    <xf numFmtId="174" fontId="17" fillId="6" borderId="5" xfId="0" applyNumberFormat="1" applyFont="1" applyFill="1" applyBorder="1" applyAlignment="1" applyProtection="1">
      <alignment horizontal="right"/>
      <protection/>
    </xf>
    <xf numFmtId="174" fontId="17" fillId="2" borderId="0" xfId="0" applyNumberFormat="1" applyFont="1" applyFill="1" applyBorder="1" applyAlignment="1" applyProtection="1">
      <alignment horizontal="right"/>
      <protection/>
    </xf>
    <xf numFmtId="174" fontId="17" fillId="6" borderId="0" xfId="0" applyNumberFormat="1" applyFont="1" applyFill="1" applyBorder="1" applyAlignment="1" applyProtection="1">
      <alignment horizontal="right"/>
      <protection/>
    </xf>
    <xf numFmtId="174" fontId="17" fillId="2" borderId="9" xfId="0" applyNumberFormat="1" applyFont="1" applyFill="1" applyBorder="1" applyAlignment="1" applyProtection="1">
      <alignment horizontal="right"/>
      <protection/>
    </xf>
    <xf numFmtId="174" fontId="17" fillId="6" borderId="5" xfId="0" applyNumberFormat="1" applyFont="1" applyFill="1" applyBorder="1" applyAlignment="1" applyProtection="1">
      <alignment/>
      <protection/>
    </xf>
    <xf numFmtId="174" fontId="17" fillId="2" borderId="0" xfId="0" applyNumberFormat="1" applyFont="1" applyFill="1" applyBorder="1" applyAlignment="1" applyProtection="1">
      <alignment/>
      <protection/>
    </xf>
    <xf numFmtId="174" fontId="17" fillId="6" borderId="0" xfId="0" applyNumberFormat="1" applyFont="1" applyFill="1" applyBorder="1" applyAlignment="1" applyProtection="1">
      <alignment/>
      <protection/>
    </xf>
    <xf numFmtId="174" fontId="17" fillId="2" borderId="9" xfId="0" applyNumberFormat="1" applyFont="1" applyFill="1" applyBorder="1" applyAlignment="1" applyProtection="1">
      <alignment/>
      <protection/>
    </xf>
    <xf numFmtId="0" fontId="7" fillId="2" borderId="8" xfId="57" applyFont="1" applyFill="1" applyBorder="1" applyAlignment="1">
      <alignment vertical="top"/>
      <protection/>
    </xf>
    <xf numFmtId="37" fontId="9" fillId="2" borderId="5" xfId="60" applyNumberFormat="1" applyFont="1" applyFill="1" applyBorder="1" applyAlignment="1" applyProtection="1">
      <alignment horizontal="left"/>
      <protection/>
    </xf>
    <xf numFmtId="37" fontId="7" fillId="2" borderId="7" xfId="60" applyNumberFormat="1" applyFont="1" applyFill="1" applyBorder="1" applyAlignment="1" applyProtection="1">
      <alignment horizontal="left"/>
      <protection/>
    </xf>
    <xf numFmtId="0" fontId="9" fillId="2" borderId="5" xfId="57" applyFont="1" applyFill="1" applyBorder="1" applyAlignment="1" applyProtection="1">
      <alignment horizontal="left"/>
      <protection/>
    </xf>
    <xf numFmtId="0" fontId="9" fillId="2" borderId="5" xfId="57" applyFont="1" applyFill="1" applyBorder="1" applyAlignment="1" applyProtection="1">
      <alignment horizontal="left"/>
      <protection/>
    </xf>
    <xf numFmtId="0" fontId="7" fillId="2" borderId="5" xfId="57" applyFont="1" applyFill="1" applyBorder="1" applyAlignment="1">
      <alignment vertical="top"/>
      <protection/>
    </xf>
    <xf numFmtId="0" fontId="7" fillId="2" borderId="7" xfId="57" applyFont="1" applyFill="1" applyBorder="1" applyAlignment="1">
      <alignment vertical="top"/>
      <protection/>
    </xf>
    <xf numFmtId="37" fontId="7" fillId="2" borderId="5" xfId="57" applyNumberFormat="1" applyFont="1" applyFill="1" applyBorder="1" applyAlignment="1" applyProtection="1">
      <alignment horizontal="left"/>
      <protection/>
    </xf>
    <xf numFmtId="37" fontId="9" fillId="2" borderId="5" xfId="57" applyNumberFormat="1" applyFont="1" applyFill="1" applyBorder="1" applyAlignment="1" applyProtection="1">
      <alignment horizontal="left"/>
      <protection/>
    </xf>
    <xf numFmtId="37" fontId="17" fillId="2" borderId="5" xfId="0" applyNumberFormat="1" applyFont="1" applyFill="1" applyBorder="1" applyAlignment="1" applyProtection="1">
      <alignment/>
      <protection/>
    </xf>
    <xf numFmtId="37" fontId="13" fillId="2" borderId="5" xfId="0" applyNumberFormat="1" applyFont="1" applyFill="1" applyBorder="1" applyAlignment="1" applyProtection="1">
      <alignment/>
      <protection/>
    </xf>
    <xf numFmtId="0" fontId="13" fillId="2" borderId="5" xfId="0" applyFont="1" applyFill="1" applyBorder="1" applyAlignment="1" applyProtection="1">
      <alignment/>
      <protection/>
    </xf>
    <xf numFmtId="0" fontId="13" fillId="2" borderId="7" xfId="0" applyFont="1" applyFill="1" applyBorder="1" applyAlignment="1" applyProtection="1">
      <alignment/>
      <protection/>
    </xf>
    <xf numFmtId="37" fontId="9" fillId="2" borderId="45" xfId="60" applyNumberFormat="1" applyFont="1" applyFill="1" applyBorder="1" applyAlignment="1" applyProtection="1">
      <alignment horizontal="left"/>
      <protection/>
    </xf>
    <xf numFmtId="3" fontId="12" fillId="6" borderId="0" xfId="55" applyNumberFormat="1" applyFont="1" applyFill="1" applyBorder="1">
      <alignment/>
      <protection/>
    </xf>
    <xf numFmtId="0" fontId="9" fillId="2" borderId="44" xfId="63" applyFont="1" applyFill="1" applyBorder="1" applyAlignment="1">
      <alignment horizontal="center"/>
      <protection/>
    </xf>
    <xf numFmtId="37" fontId="13" fillId="2" borderId="7" xfId="0" applyNumberFormat="1" applyFont="1" applyFill="1" applyBorder="1" applyAlignment="1" applyProtection="1">
      <alignment/>
      <protection/>
    </xf>
    <xf numFmtId="0" fontId="7" fillId="2" borderId="0" xfId="0" applyFont="1" applyFill="1" applyBorder="1" applyAlignment="1">
      <alignment/>
    </xf>
    <xf numFmtId="37" fontId="7" fillId="2" borderId="46" xfId="57" applyNumberFormat="1" applyFont="1" applyFill="1" applyBorder="1" applyAlignment="1" applyProtection="1">
      <alignment horizontal="left"/>
      <protection/>
    </xf>
    <xf numFmtId="37" fontId="7" fillId="2" borderId="5" xfId="57" applyNumberFormat="1" applyFont="1" applyFill="1" applyBorder="1" applyAlignment="1" applyProtection="1">
      <alignment horizontal="left"/>
      <protection/>
    </xf>
    <xf numFmtId="0" fontId="7" fillId="2" borderId="5" xfId="0" applyFont="1" applyFill="1" applyBorder="1" applyAlignment="1">
      <alignment vertical="top"/>
    </xf>
    <xf numFmtId="37" fontId="21" fillId="2" borderId="0" xfId="0" applyNumberFormat="1" applyFont="1" applyFill="1" applyBorder="1" applyAlignment="1" applyProtection="1">
      <alignment/>
      <protection/>
    </xf>
    <xf numFmtId="37" fontId="31" fillId="2" borderId="7" xfId="62" applyNumberFormat="1" applyFont="1" applyFill="1" applyBorder="1" applyProtection="1">
      <alignment/>
      <protection/>
    </xf>
    <xf numFmtId="177" fontId="13" fillId="6" borderId="7" xfId="76" applyNumberFormat="1" applyFont="1" applyFill="1" applyBorder="1" applyAlignment="1" applyProtection="1">
      <alignment horizontal="right"/>
      <protection/>
    </xf>
    <xf numFmtId="177" fontId="13" fillId="2" borderId="6" xfId="76" applyNumberFormat="1" applyFont="1" applyFill="1" applyBorder="1" applyAlignment="1" applyProtection="1">
      <alignment horizontal="right"/>
      <protection/>
    </xf>
    <xf numFmtId="177" fontId="13" fillId="6" borderId="6" xfId="76" applyNumberFormat="1" applyFont="1" applyFill="1" applyBorder="1" applyAlignment="1" applyProtection="1">
      <alignment horizontal="right"/>
      <protection/>
    </xf>
    <xf numFmtId="177" fontId="13" fillId="2" borderId="10" xfId="76" applyNumberFormat="1" applyFont="1" applyFill="1" applyBorder="1" applyAlignment="1" applyProtection="1">
      <alignment horizontal="right"/>
      <protection/>
    </xf>
    <xf numFmtId="191" fontId="11" fillId="2" borderId="0" xfId="54" applyNumberFormat="1" applyFont="1" applyFill="1" applyBorder="1" applyAlignment="1">
      <alignment horizontal="right"/>
      <protection/>
    </xf>
    <xf numFmtId="37" fontId="11" fillId="2" borderId="0" xfId="54" applyNumberFormat="1" applyFont="1" applyFill="1" applyBorder="1">
      <alignment/>
      <protection/>
    </xf>
    <xf numFmtId="174" fontId="11" fillId="2" borderId="12" xfId="54" applyNumberFormat="1" applyFont="1" applyFill="1" applyBorder="1">
      <alignment/>
      <protection/>
    </xf>
    <xf numFmtId="191" fontId="11" fillId="2" borderId="0" xfId="54" applyNumberFormat="1" applyFont="1" applyFill="1" applyBorder="1">
      <alignment/>
      <protection/>
    </xf>
    <xf numFmtId="9" fontId="11" fillId="2" borderId="0" xfId="54" applyNumberFormat="1" applyFont="1" applyFill="1" applyBorder="1" applyAlignment="1">
      <alignment horizontal="right"/>
      <protection/>
    </xf>
    <xf numFmtId="177" fontId="11" fillId="2" borderId="0" xfId="76" applyNumberFormat="1" applyFont="1" applyFill="1" applyBorder="1" applyAlignment="1">
      <alignment horizontal="right"/>
    </xf>
    <xf numFmtId="49" fontId="28" fillId="2" borderId="0" xfId="54" applyNumberFormat="1" applyFont="1" applyFill="1" applyBorder="1">
      <alignment/>
      <protection/>
    </xf>
    <xf numFmtId="9" fontId="11" fillId="2" borderId="0" xfId="76" applyNumberFormat="1" applyFont="1" applyFill="1" applyBorder="1" applyAlignment="1">
      <alignment horizontal="right"/>
    </xf>
    <xf numFmtId="193" fontId="11" fillId="2" borderId="12" xfId="54" applyNumberFormat="1" applyFont="1" applyFill="1" applyBorder="1">
      <alignment/>
      <protection/>
    </xf>
    <xf numFmtId="193" fontId="11" fillId="2" borderId="0" xfId="54" applyNumberFormat="1" applyFont="1" applyFill="1" applyBorder="1" applyAlignment="1">
      <alignment horizontal="right"/>
      <protection/>
    </xf>
    <xf numFmtId="174" fontId="11" fillId="2" borderId="0" xfId="54" applyNumberFormat="1" applyFont="1" applyFill="1" applyBorder="1" applyAlignment="1">
      <alignment horizontal="right"/>
      <protection/>
    </xf>
    <xf numFmtId="174" fontId="11" fillId="2" borderId="12" xfId="54" applyNumberFormat="1" applyFont="1" applyFill="1" applyBorder="1" applyAlignment="1">
      <alignment horizontal="right"/>
      <protection/>
    </xf>
    <xf numFmtId="0" fontId="16" fillId="2" borderId="5" xfId="54" applyFont="1" applyFill="1" applyBorder="1" applyAlignment="1">
      <alignment horizontal="centerContinuous"/>
      <protection/>
    </xf>
    <xf numFmtId="15" fontId="30" fillId="2" borderId="5" xfId="55" applyNumberFormat="1" applyFont="1" applyFill="1" applyBorder="1" applyAlignment="1">
      <alignment horizontal="center"/>
      <protection/>
    </xf>
    <xf numFmtId="15" fontId="15" fillId="2" borderId="5" xfId="54" applyNumberFormat="1" applyFont="1" applyFill="1" applyBorder="1" applyAlignment="1" quotePrefix="1">
      <alignment horizontal="center"/>
      <protection/>
    </xf>
    <xf numFmtId="15" fontId="15" fillId="0" borderId="47" xfId="54" applyNumberFormat="1" applyFont="1" applyFill="1" applyBorder="1" applyAlignment="1">
      <alignment horizontal="center"/>
      <protection/>
    </xf>
    <xf numFmtId="191" fontId="11" fillId="0" borderId="47" xfId="54" applyNumberFormat="1" applyFont="1" applyFill="1" applyBorder="1" applyAlignment="1">
      <alignment horizontal="right"/>
      <protection/>
    </xf>
    <xf numFmtId="174" fontId="11" fillId="0" borderId="47" xfId="54" applyNumberFormat="1" applyFont="1" applyFill="1" applyBorder="1">
      <alignment/>
      <protection/>
    </xf>
    <xf numFmtId="174" fontId="11" fillId="2" borderId="47" xfId="54" applyNumberFormat="1" applyFont="1" applyFill="1" applyBorder="1">
      <alignment/>
      <protection/>
    </xf>
    <xf numFmtId="15" fontId="15" fillId="2" borderId="48" xfId="54" applyNumberFormat="1" applyFont="1" applyFill="1" applyBorder="1" applyAlignment="1" quotePrefix="1">
      <alignment horizontal="center"/>
      <protection/>
    </xf>
    <xf numFmtId="174" fontId="11" fillId="0" borderId="49" xfId="54" applyNumberFormat="1" applyFont="1" applyFill="1" applyBorder="1">
      <alignment/>
      <protection/>
    </xf>
    <xf numFmtId="191" fontId="11" fillId="0" borderId="47" xfId="54" applyNumberFormat="1" applyFont="1" applyFill="1" applyBorder="1">
      <alignment/>
      <protection/>
    </xf>
    <xf numFmtId="9" fontId="11" fillId="0" borderId="47" xfId="54" applyNumberFormat="1" applyFont="1" applyFill="1" applyBorder="1" applyAlignment="1">
      <alignment horizontal="right"/>
      <protection/>
    </xf>
    <xf numFmtId="177" fontId="11" fillId="0" borderId="47" xfId="76" applyNumberFormat="1" applyFont="1" applyFill="1" applyBorder="1" applyAlignment="1">
      <alignment horizontal="right"/>
    </xf>
    <xf numFmtId="37" fontId="11" fillId="0" borderId="47" xfId="54" applyNumberFormat="1" applyFont="1" applyFill="1" applyBorder="1">
      <alignment/>
      <protection/>
    </xf>
    <xf numFmtId="49" fontId="28" fillId="0" borderId="47" xfId="54" applyNumberFormat="1" applyFont="1" applyFill="1" applyBorder="1">
      <alignment/>
      <protection/>
    </xf>
    <xf numFmtId="9" fontId="11" fillId="0" borderId="47" xfId="76" applyNumberFormat="1" applyFont="1" applyFill="1" applyBorder="1" applyAlignment="1">
      <alignment horizontal="right"/>
    </xf>
    <xf numFmtId="193" fontId="11" fillId="0" borderId="47" xfId="54" applyNumberFormat="1" applyFont="1" applyFill="1" applyBorder="1" applyAlignment="1">
      <alignment horizontal="right"/>
      <protection/>
    </xf>
    <xf numFmtId="193" fontId="11" fillId="0" borderId="49" xfId="54" applyNumberFormat="1" applyFont="1" applyFill="1" applyBorder="1" applyAlignment="1">
      <alignment horizontal="right"/>
      <protection/>
    </xf>
    <xf numFmtId="174" fontId="11" fillId="0" borderId="47" xfId="54" applyNumberFormat="1" applyFont="1" applyFill="1" applyBorder="1" applyAlignment="1">
      <alignment horizontal="right"/>
      <protection/>
    </xf>
    <xf numFmtId="174" fontId="11" fillId="0" borderId="49" xfId="54" applyNumberFormat="1" applyFont="1" applyFill="1" applyBorder="1" applyAlignment="1">
      <alignment horizontal="right"/>
      <protection/>
    </xf>
    <xf numFmtId="177" fontId="11" fillId="2" borderId="0" xfId="76" applyNumberFormat="1" applyFont="1" applyFill="1" applyBorder="1" applyAlignment="1">
      <alignment/>
    </xf>
    <xf numFmtId="177" fontId="11" fillId="2" borderId="12" xfId="76" applyNumberFormat="1" applyFont="1" applyFill="1" applyBorder="1" applyAlignment="1">
      <alignment horizontal="right"/>
    </xf>
    <xf numFmtId="177" fontId="11" fillId="2" borderId="0" xfId="54" applyNumberFormat="1" applyFont="1" applyFill="1" applyBorder="1">
      <alignment/>
      <protection/>
    </xf>
    <xf numFmtId="174" fontId="11" fillId="2" borderId="18" xfId="54" applyNumberFormat="1" applyFont="1" applyFill="1" applyBorder="1" applyAlignment="1">
      <alignment horizontal="right"/>
      <protection/>
    </xf>
    <xf numFmtId="193" fontId="11" fillId="2" borderId="47" xfId="54" applyNumberFormat="1" applyFont="1" applyFill="1" applyBorder="1">
      <alignment/>
      <protection/>
    </xf>
    <xf numFmtId="177" fontId="11" fillId="0" borderId="47" xfId="76" applyNumberFormat="1" applyFont="1" applyFill="1" applyBorder="1" applyAlignment="1">
      <alignment/>
    </xf>
    <xf numFmtId="177" fontId="11" fillId="0" borderId="49" xfId="76" applyNumberFormat="1" applyFont="1" applyFill="1" applyBorder="1" applyAlignment="1">
      <alignment horizontal="right"/>
    </xf>
    <xf numFmtId="177" fontId="11" fillId="0" borderId="47" xfId="54" applyNumberFormat="1" applyFont="1" applyFill="1" applyBorder="1">
      <alignment/>
      <protection/>
    </xf>
    <xf numFmtId="174" fontId="11" fillId="0" borderId="50" xfId="54" applyNumberFormat="1" applyFont="1" applyFill="1" applyBorder="1" applyAlignment="1">
      <alignment horizontal="right"/>
      <protection/>
    </xf>
    <xf numFmtId="174" fontId="11" fillId="2" borderId="28" xfId="54" applyNumberFormat="1" applyFont="1" applyFill="1" applyBorder="1">
      <alignment/>
      <protection/>
    </xf>
    <xf numFmtId="174" fontId="11" fillId="0" borderId="51" xfId="54" applyNumberFormat="1" applyFont="1" applyFill="1" applyBorder="1">
      <alignment/>
      <protection/>
    </xf>
    <xf numFmtId="174" fontId="7" fillId="6" borderId="0" xfId="0" applyNumberFormat="1" applyFont="1" applyFill="1" applyAlignment="1">
      <alignment/>
    </xf>
    <xf numFmtId="174" fontId="7" fillId="6" borderId="6" xfId="0" applyNumberFormat="1" applyFont="1" applyFill="1" applyBorder="1" applyAlignment="1">
      <alignment/>
    </xf>
    <xf numFmtId="174" fontId="7" fillId="6" borderId="0" xfId="0" applyNumberFormat="1" applyFont="1" applyFill="1" applyBorder="1" applyAlignment="1">
      <alignment/>
    </xf>
    <xf numFmtId="174" fontId="9" fillId="6" borderId="0" xfId="0" applyNumberFormat="1" applyFont="1" applyFill="1" applyBorder="1" applyAlignment="1">
      <alignment/>
    </xf>
    <xf numFmtId="174" fontId="9" fillId="6" borderId="0" xfId="0" applyNumberFormat="1" applyFont="1" applyFill="1" applyBorder="1" applyAlignment="1">
      <alignment/>
    </xf>
    <xf numFmtId="174" fontId="9" fillId="6" borderId="0" xfId="0" applyNumberFormat="1" applyFont="1" applyFill="1" applyAlignment="1">
      <alignment/>
    </xf>
    <xf numFmtId="174" fontId="7" fillId="6" borderId="24" xfId="0" applyNumberFormat="1" applyFont="1" applyFill="1" applyBorder="1" applyAlignment="1">
      <alignment/>
    </xf>
    <xf numFmtId="174" fontId="7" fillId="6" borderId="0" xfId="58" applyNumberFormat="1" applyFont="1" applyFill="1" applyBorder="1">
      <alignment/>
      <protection/>
    </xf>
    <xf numFmtId="175" fontId="7" fillId="6" borderId="0" xfId="58" applyNumberFormat="1" applyFont="1" applyFill="1" applyBorder="1">
      <alignment/>
      <protection/>
    </xf>
    <xf numFmtId="174" fontId="7" fillId="6" borderId="6" xfId="58" applyNumberFormat="1" applyFont="1" applyFill="1" applyBorder="1">
      <alignment/>
      <protection/>
    </xf>
    <xf numFmtId="174" fontId="9" fillId="6" borderId="0" xfId="58" applyNumberFormat="1" applyFont="1" applyFill="1" applyBorder="1">
      <alignment/>
      <protection/>
    </xf>
    <xf numFmtId="174" fontId="9" fillId="6" borderId="30" xfId="58" applyNumberFormat="1" applyFont="1" applyFill="1" applyBorder="1">
      <alignment/>
      <protection/>
    </xf>
    <xf numFmtId="37" fontId="41" fillId="2" borderId="9" xfId="58" applyNumberFormat="1" applyFont="1" applyFill="1" applyBorder="1" applyAlignment="1" applyProtection="1">
      <alignment/>
      <protection/>
    </xf>
    <xf numFmtId="3" fontId="11" fillId="2" borderId="9" xfId="55" applyNumberFormat="1" applyFont="1" applyFill="1" applyBorder="1" applyProtection="1">
      <alignment/>
      <protection/>
    </xf>
    <xf numFmtId="191" fontId="11" fillId="0" borderId="0" xfId="54" applyNumberFormat="1" applyFont="1">
      <alignment/>
      <protection/>
    </xf>
    <xf numFmtId="174" fontId="11" fillId="0" borderId="0" xfId="54" applyNumberFormat="1" applyFont="1">
      <alignment/>
      <protection/>
    </xf>
    <xf numFmtId="191" fontId="11" fillId="2" borderId="9" xfId="54" applyNumberFormat="1" applyFont="1" applyFill="1" applyBorder="1" applyAlignment="1">
      <alignment horizontal="right"/>
      <protection/>
    </xf>
    <xf numFmtId="0" fontId="11" fillId="2" borderId="9" xfId="54" applyFont="1" applyFill="1" applyBorder="1">
      <alignment/>
      <protection/>
    </xf>
    <xf numFmtId="191" fontId="15" fillId="2" borderId="9" xfId="54" applyNumberFormat="1" applyFont="1" applyFill="1" applyBorder="1" applyAlignment="1">
      <alignment horizontal="right"/>
      <protection/>
    </xf>
    <xf numFmtId="15" fontId="15" fillId="2" borderId="9" xfId="54" applyNumberFormat="1" applyFont="1" applyFill="1" applyBorder="1" applyAlignment="1">
      <alignment horizontal="center"/>
      <protection/>
    </xf>
    <xf numFmtId="174" fontId="11" fillId="2" borderId="9" xfId="54" applyNumberFormat="1" applyFont="1" applyFill="1" applyBorder="1">
      <alignment/>
      <protection/>
    </xf>
    <xf numFmtId="174" fontId="11" fillId="2" borderId="52" xfId="54" applyNumberFormat="1" applyFont="1" applyFill="1" applyBorder="1">
      <alignment/>
      <protection/>
    </xf>
    <xf numFmtId="15" fontId="15" fillId="2" borderId="53" xfId="54" applyNumberFormat="1" applyFont="1" applyFill="1" applyBorder="1" applyAlignment="1" quotePrefix="1">
      <alignment horizontal="center"/>
      <protection/>
    </xf>
    <xf numFmtId="191" fontId="11" fillId="2" borderId="52" xfId="54" applyNumberFormat="1" applyFont="1" applyFill="1" applyBorder="1" applyAlignment="1">
      <alignment horizontal="right"/>
      <protection/>
    </xf>
    <xf numFmtId="37" fontId="11" fillId="2" borderId="52" xfId="54" applyNumberFormat="1" applyFont="1" applyFill="1" applyBorder="1">
      <alignment/>
      <protection/>
    </xf>
    <xf numFmtId="174" fontId="11" fillId="2" borderId="54" xfId="54" applyNumberFormat="1" applyFont="1" applyFill="1" applyBorder="1">
      <alignment/>
      <protection/>
    </xf>
    <xf numFmtId="191" fontId="11" fillId="2" borderId="52" xfId="54" applyNumberFormat="1" applyFont="1" applyFill="1" applyBorder="1">
      <alignment/>
      <protection/>
    </xf>
    <xf numFmtId="9" fontId="11" fillId="2" borderId="52" xfId="54" applyNumberFormat="1" applyFont="1" applyFill="1" applyBorder="1" applyAlignment="1">
      <alignment horizontal="right"/>
      <protection/>
    </xf>
    <xf numFmtId="177" fontId="11" fillId="2" borderId="52" xfId="76" applyNumberFormat="1" applyFont="1" applyFill="1" applyBorder="1" applyAlignment="1">
      <alignment horizontal="right"/>
    </xf>
    <xf numFmtId="49" fontId="28" fillId="2" borderId="52" xfId="54" applyNumberFormat="1" applyFont="1" applyFill="1" applyBorder="1">
      <alignment/>
      <protection/>
    </xf>
    <xf numFmtId="9" fontId="11" fillId="2" borderId="52" xfId="76" applyNumberFormat="1" applyFont="1" applyFill="1" applyBorder="1" applyAlignment="1">
      <alignment horizontal="right"/>
    </xf>
    <xf numFmtId="193" fontId="11" fillId="2" borderId="52" xfId="54" applyNumberFormat="1" applyFont="1" applyFill="1" applyBorder="1" applyAlignment="1">
      <alignment horizontal="right"/>
      <protection/>
    </xf>
    <xf numFmtId="193" fontId="11" fillId="2" borderId="54" xfId="54" applyNumberFormat="1" applyFont="1" applyFill="1" applyBorder="1" applyAlignment="1">
      <alignment horizontal="right"/>
      <protection/>
    </xf>
    <xf numFmtId="174" fontId="11" fillId="2" borderId="52" xfId="54" applyNumberFormat="1" applyFont="1" applyFill="1" applyBorder="1" applyAlignment="1">
      <alignment horizontal="right"/>
      <protection/>
    </xf>
    <xf numFmtId="174" fontId="11" fillId="2" borderId="54" xfId="54" applyNumberFormat="1" applyFont="1" applyFill="1" applyBorder="1" applyAlignment="1">
      <alignment horizontal="right"/>
      <protection/>
    </xf>
    <xf numFmtId="193" fontId="11" fillId="2" borderId="52" xfId="54" applyNumberFormat="1" applyFont="1" applyFill="1" applyBorder="1">
      <alignment/>
      <protection/>
    </xf>
    <xf numFmtId="177" fontId="11" fillId="2" borderId="52" xfId="76" applyNumberFormat="1" applyFont="1" applyFill="1" applyBorder="1" applyAlignment="1">
      <alignment/>
    </xf>
    <xf numFmtId="177" fontId="11" fillId="2" borderId="54" xfId="76" applyNumberFormat="1" applyFont="1" applyFill="1" applyBorder="1" applyAlignment="1">
      <alignment horizontal="right"/>
    </xf>
    <xf numFmtId="177" fontId="11" fillId="2" borderId="52" xfId="54" applyNumberFormat="1" applyFont="1" applyFill="1" applyBorder="1">
      <alignment/>
      <protection/>
    </xf>
    <xf numFmtId="174" fontId="11" fillId="2" borderId="55" xfId="54" applyNumberFormat="1" applyFont="1" applyFill="1" applyBorder="1" applyAlignment="1">
      <alignment horizontal="right"/>
      <protection/>
    </xf>
    <xf numFmtId="174" fontId="11" fillId="2" borderId="56" xfId="54" applyNumberFormat="1" applyFont="1" applyFill="1" applyBorder="1">
      <alignment/>
      <protection/>
    </xf>
    <xf numFmtId="15" fontId="15" fillId="2" borderId="57" xfId="54" applyNumberFormat="1" applyFont="1" applyFill="1" applyBorder="1" applyAlignment="1" quotePrefix="1">
      <alignment horizontal="center"/>
      <protection/>
    </xf>
    <xf numFmtId="3" fontId="15" fillId="2" borderId="9" xfId="0" applyNumberFormat="1" applyFont="1" applyFill="1" applyBorder="1" applyAlignment="1">
      <alignment/>
    </xf>
    <xf numFmtId="3" fontId="9" fillId="2" borderId="9" xfId="61" applyNumberFormat="1" applyFont="1" applyFill="1" applyBorder="1">
      <alignment/>
      <protection/>
    </xf>
    <xf numFmtId="3" fontId="11" fillId="2" borderId="9" xfId="0" applyNumberFormat="1" applyFont="1" applyFill="1" applyBorder="1" applyAlignment="1">
      <alignment/>
    </xf>
    <xf numFmtId="174" fontId="11" fillId="0" borderId="0" xfId="54" applyNumberFormat="1" applyFont="1" applyFill="1">
      <alignment/>
      <protection/>
    </xf>
    <xf numFmtId="9" fontId="11" fillId="0" borderId="0" xfId="54" applyNumberFormat="1" applyFont="1" applyFill="1">
      <alignment/>
      <protection/>
    </xf>
    <xf numFmtId="174" fontId="11" fillId="0" borderId="14" xfId="54" applyNumberFormat="1" applyFont="1" applyFill="1" applyBorder="1">
      <alignment/>
      <protection/>
    </xf>
    <xf numFmtId="177" fontId="11" fillId="0" borderId="0" xfId="54" applyNumberFormat="1" applyFont="1">
      <alignment/>
      <protection/>
    </xf>
    <xf numFmtId="174" fontId="11" fillId="0" borderId="21" xfId="54" applyNumberFormat="1" applyFont="1" applyFill="1" applyBorder="1" applyAlignment="1">
      <alignment horizontal="right"/>
      <protection/>
    </xf>
    <xf numFmtId="174" fontId="11" fillId="2" borderId="5" xfId="54" applyNumberFormat="1" applyFont="1" applyFill="1" applyBorder="1">
      <alignment/>
      <protection/>
    </xf>
    <xf numFmtId="15" fontId="15" fillId="2" borderId="58" xfId="54" applyNumberFormat="1" applyFont="1" applyFill="1" applyBorder="1" applyAlignment="1" quotePrefix="1">
      <alignment horizontal="center"/>
      <protection/>
    </xf>
    <xf numFmtId="174" fontId="11" fillId="0" borderId="21" xfId="54" applyNumberFormat="1" applyFont="1" applyFill="1" applyBorder="1">
      <alignment/>
      <protection/>
    </xf>
    <xf numFmtId="0" fontId="36" fillId="6" borderId="0" xfId="54" applyFont="1" applyFill="1" applyBorder="1">
      <alignment/>
      <protection/>
    </xf>
    <xf numFmtId="0" fontId="36" fillId="0" borderId="0" xfId="54" applyFont="1" applyFill="1" applyBorder="1">
      <alignment/>
      <protection/>
    </xf>
    <xf numFmtId="0" fontId="36" fillId="0" borderId="0" xfId="54" applyFont="1" applyBorder="1">
      <alignment/>
      <protection/>
    </xf>
    <xf numFmtId="0" fontId="11" fillId="4" borderId="0" xfId="54" applyFont="1" applyFill="1" applyBorder="1">
      <alignment/>
      <protection/>
    </xf>
    <xf numFmtId="15" fontId="15" fillId="2" borderId="59" xfId="54" applyNumberFormat="1" applyFont="1" applyFill="1" applyBorder="1" applyAlignment="1" quotePrefix="1">
      <alignment horizontal="center"/>
      <protection/>
    </xf>
    <xf numFmtId="0" fontId="11" fillId="4" borderId="0" xfId="54" applyFont="1" applyFill="1">
      <alignment/>
      <protection/>
    </xf>
    <xf numFmtId="177" fontId="11" fillId="0" borderId="21" xfId="76" applyNumberFormat="1" applyFont="1" applyFill="1" applyBorder="1" applyAlignment="1">
      <alignment horizontal="right"/>
    </xf>
    <xf numFmtId="174" fontId="11" fillId="0" borderId="27" xfId="54" applyNumberFormat="1" applyFont="1" applyFill="1" applyBorder="1">
      <alignment/>
      <protection/>
    </xf>
    <xf numFmtId="191" fontId="36" fillId="0" borderId="14" xfId="54" applyNumberFormat="1" applyFont="1" applyFill="1" applyBorder="1" applyAlignment="1">
      <alignment horizontal="right"/>
      <protection/>
    </xf>
    <xf numFmtId="37" fontId="36" fillId="0" borderId="14" xfId="54" applyNumberFormat="1" applyFont="1" applyFill="1" applyBorder="1">
      <alignment/>
      <protection/>
    </xf>
    <xf numFmtId="174" fontId="36" fillId="0" borderId="14" xfId="54" applyNumberFormat="1" applyFont="1" applyFill="1" applyBorder="1">
      <alignment/>
      <protection/>
    </xf>
    <xf numFmtId="174" fontId="36" fillId="0" borderId="19" xfId="54" applyNumberFormat="1" applyFont="1" applyFill="1" applyBorder="1">
      <alignment/>
      <protection/>
    </xf>
    <xf numFmtId="191" fontId="36" fillId="0" borderId="14" xfId="54" applyNumberFormat="1" applyFont="1" applyFill="1" applyBorder="1">
      <alignment/>
      <protection/>
    </xf>
    <xf numFmtId="174" fontId="36" fillId="0" borderId="26" xfId="54" applyNumberFormat="1" applyFont="1" applyFill="1" applyBorder="1">
      <alignment/>
      <protection/>
    </xf>
    <xf numFmtId="49" fontId="27" fillId="2" borderId="54" xfId="54" applyNumberFormat="1" applyFont="1" applyFill="1" applyBorder="1">
      <alignment/>
      <protection/>
    </xf>
    <xf numFmtId="9" fontId="11" fillId="0" borderId="0" xfId="54" applyNumberFormat="1" applyFont="1" applyBorder="1">
      <alignment/>
      <protection/>
    </xf>
    <xf numFmtId="49" fontId="27" fillId="2" borderId="19" xfId="54" applyNumberFormat="1" applyFont="1" applyFill="1" applyBorder="1">
      <alignment/>
      <protection/>
    </xf>
    <xf numFmtId="49" fontId="27" fillId="0" borderId="12" xfId="54" applyNumberFormat="1" applyFont="1" applyFill="1" applyBorder="1">
      <alignment/>
      <protection/>
    </xf>
    <xf numFmtId="49" fontId="27" fillId="0" borderId="13" xfId="54" applyNumberFormat="1" applyFont="1" applyFill="1" applyBorder="1">
      <alignment/>
      <protection/>
    </xf>
    <xf numFmtId="49" fontId="28" fillId="2" borderId="13" xfId="54" applyNumberFormat="1" applyFont="1" applyFill="1" applyBorder="1">
      <alignment/>
      <protection/>
    </xf>
    <xf numFmtId="49" fontId="27" fillId="2" borderId="12" xfId="54" applyNumberFormat="1" applyFont="1" applyFill="1" applyBorder="1">
      <alignment/>
      <protection/>
    </xf>
    <xf numFmtId="49" fontId="27" fillId="0" borderId="49" xfId="54" applyNumberFormat="1" applyFont="1" applyFill="1" applyBorder="1">
      <alignment/>
      <protection/>
    </xf>
    <xf numFmtId="0" fontId="11" fillId="0" borderId="60" xfId="54" applyFont="1" applyBorder="1">
      <alignment/>
      <protection/>
    </xf>
    <xf numFmtId="174" fontId="11" fillId="2" borderId="42" xfId="54" applyNumberFormat="1" applyFont="1" applyFill="1" applyBorder="1" applyAlignment="1">
      <alignment horizontal="right"/>
      <protection/>
    </xf>
    <xf numFmtId="174" fontId="11" fillId="0" borderId="61" xfId="54" applyNumberFormat="1" applyFont="1" applyBorder="1">
      <alignment/>
      <protection/>
    </xf>
    <xf numFmtId="9" fontId="11" fillId="0" borderId="18" xfId="76" applyNumberFormat="1" applyFont="1" applyFill="1" applyBorder="1" applyAlignment="1">
      <alignment horizontal="right"/>
    </xf>
    <xf numFmtId="9" fontId="11" fillId="2" borderId="16" xfId="76" applyNumberFormat="1" applyFont="1" applyFill="1" applyBorder="1" applyAlignment="1">
      <alignment horizontal="right"/>
    </xf>
    <xf numFmtId="9" fontId="11" fillId="0" borderId="17" xfId="76" applyNumberFormat="1" applyFont="1" applyFill="1" applyBorder="1" applyAlignment="1">
      <alignment horizontal="right"/>
    </xf>
    <xf numFmtId="9" fontId="11" fillId="2" borderId="20" xfId="76" applyNumberFormat="1" applyFont="1" applyFill="1" applyBorder="1" applyAlignment="1">
      <alignment horizontal="right"/>
    </xf>
    <xf numFmtId="9" fontId="11" fillId="2" borderId="17" xfId="76" applyNumberFormat="1" applyFont="1" applyFill="1" applyBorder="1" applyAlignment="1">
      <alignment horizontal="right"/>
    </xf>
    <xf numFmtId="9" fontId="11" fillId="2" borderId="18" xfId="76" applyNumberFormat="1" applyFont="1" applyFill="1" applyBorder="1" applyAlignment="1">
      <alignment horizontal="right"/>
    </xf>
    <xf numFmtId="174" fontId="11" fillId="0" borderId="20" xfId="54" applyNumberFormat="1" applyFont="1" applyFill="1" applyBorder="1" applyAlignment="1">
      <alignment horizontal="right"/>
      <protection/>
    </xf>
    <xf numFmtId="174" fontId="11" fillId="0" borderId="18" xfId="54" applyNumberFormat="1" applyFont="1" applyFill="1" applyBorder="1">
      <alignment/>
      <protection/>
    </xf>
    <xf numFmtId="37" fontId="30" fillId="6" borderId="0" xfId="58" applyNumberFormat="1" applyFont="1" applyFill="1" applyBorder="1" applyProtection="1">
      <alignment/>
      <protection/>
    </xf>
    <xf numFmtId="37" fontId="41" fillId="6" borderId="0" xfId="58" applyNumberFormat="1" applyFont="1" applyFill="1" applyBorder="1" applyProtection="1">
      <alignment/>
      <protection/>
    </xf>
    <xf numFmtId="175" fontId="11" fillId="6" borderId="7" xfId="62" applyFont="1" applyFill="1" applyBorder="1">
      <alignment/>
      <protection/>
    </xf>
    <xf numFmtId="37" fontId="30" fillId="0" borderId="6" xfId="58" applyNumberFormat="1" applyFont="1" applyFill="1" applyBorder="1" applyProtection="1">
      <alignment/>
      <protection/>
    </xf>
    <xf numFmtId="37" fontId="30" fillId="5" borderId="0" xfId="64" applyNumberFormat="1" applyFont="1" applyFill="1" applyBorder="1" applyAlignment="1" applyProtection="1">
      <alignment horizontal="center"/>
      <protection/>
    </xf>
    <xf numFmtId="0" fontId="7" fillId="6" borderId="0" xfId="58" applyNumberFormat="1" applyFont="1" applyFill="1" applyAlignment="1">
      <alignment wrapText="1"/>
      <protection/>
    </xf>
    <xf numFmtId="0" fontId="0" fillId="0" borderId="0" xfId="0" applyAlignment="1">
      <alignment wrapText="1"/>
    </xf>
    <xf numFmtId="0" fontId="7" fillId="6" borderId="0" xfId="58" applyNumberFormat="1" applyFont="1" applyFill="1" applyAlignment="1">
      <alignment vertical="top" wrapText="1"/>
      <protection/>
    </xf>
    <xf numFmtId="0" fontId="0" fillId="0" borderId="0" xfId="0" applyAlignment="1">
      <alignment vertical="top" wrapText="1"/>
    </xf>
  </cellXfs>
  <cellStyles count="65">
    <cellStyle name="Normal" xfId="0"/>
    <cellStyle name="_Quick_0603"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0]_#6 Temps &amp; Contractors" xfId="25"/>
    <cellStyle name="Comma [00]" xfId="26"/>
    <cellStyle name="Comma_#6 Temps &amp; Contractors" xfId="27"/>
    <cellStyle name="Currency [0]_#6 Temps &amp; Contractors" xfId="28"/>
    <cellStyle name="Currency [00]" xfId="29"/>
    <cellStyle name="Currency_#6 Temps &amp; Contractors" xfId="30"/>
    <cellStyle name="Date Short" xfId="31"/>
    <cellStyle name="DELTA" xfId="32"/>
    <cellStyle name="Enter Currency (0)" xfId="33"/>
    <cellStyle name="Enter Currency (2)" xfId="34"/>
    <cellStyle name="Enter Units (0)" xfId="35"/>
    <cellStyle name="Enter Units (1)" xfId="36"/>
    <cellStyle name="Enter Units (2)" xfId="37"/>
    <cellStyle name="Comma" xfId="38"/>
    <cellStyle name="Comma [0]" xfId="39"/>
    <cellStyle name="Grey" xfId="40"/>
    <cellStyle name="Header1" xfId="41"/>
    <cellStyle name="Header2" xfId="42"/>
    <cellStyle name="Hyperlink" xfId="43"/>
    <cellStyle name="Hyperlink" xfId="44"/>
    <cellStyle name="Input [yellow]" xfId="45"/>
    <cellStyle name="Link Currency (0)" xfId="46"/>
    <cellStyle name="Link Currency (2)" xfId="47"/>
    <cellStyle name="Link Units (0)" xfId="48"/>
    <cellStyle name="Link Units (1)" xfId="49"/>
    <cellStyle name="Link Units (2)" xfId="50"/>
    <cellStyle name="Followed Hyperlink" xfId="51"/>
    <cellStyle name="Normal - Style1" xfId="52"/>
    <cellStyle name="Normal_# 41-Market &amp;Trends" xfId="53"/>
    <cellStyle name="Normál_0506_IR" xfId="54"/>
    <cellStyle name="Normal_CF06GR" xfId="55"/>
    <cellStyle name="Normal_Eredmény" xfId="56"/>
    <cellStyle name="Normál_historic consolidált P&amp;L quarters_0603" xfId="57"/>
    <cellStyle name="Normal_Mérleg" xfId="58"/>
    <cellStyle name="Normál_Operating stat" xfId="59"/>
    <cellStyle name="Normál_P&amp;L" xfId="60"/>
    <cellStyle name="Normál_Segment" xfId="61"/>
    <cellStyle name="Normál_segments_0209" xfId="62"/>
    <cellStyle name="Normal_Sheet1" xfId="63"/>
    <cellStyle name="Normál_web 4q2005 master_rebranded" xfId="64"/>
    <cellStyle name="Currency" xfId="65"/>
    <cellStyle name="Currency [0]" xfId="66"/>
    <cellStyle name="Percent [0]" xfId="67"/>
    <cellStyle name="Percent [00]" xfId="68"/>
    <cellStyle name="Percent [2]" xfId="69"/>
    <cellStyle name="Percent_#6 Temps &amp; Contractors" xfId="70"/>
    <cellStyle name="PrePop Currency (0)" xfId="71"/>
    <cellStyle name="PrePop Currency (2)" xfId="72"/>
    <cellStyle name="PrePop Units (0)" xfId="73"/>
    <cellStyle name="PrePop Units (1)" xfId="74"/>
    <cellStyle name="PrePop Units (2)" xfId="75"/>
    <cellStyle name="Percent" xfId="76"/>
    <cellStyle name="Text Indent A" xfId="77"/>
    <cellStyle name="Text Indent B" xfId="78"/>
    <cellStyle name="Text Indent C"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21"/>
  <sheetViews>
    <sheetView tabSelected="1" zoomScaleSheetLayoutView="50" workbookViewId="0" topLeftCell="A1">
      <pane xSplit="3" ySplit="4" topLeftCell="D5" activePane="bottomRight" state="frozen"/>
      <selection pane="topLeft" activeCell="A1" sqref="A1"/>
      <selection pane="topRight" activeCell="D1" sqref="D1"/>
      <selection pane="bottomLeft" activeCell="A5" sqref="A5"/>
      <selection pane="bottomRight" activeCell="C70" sqref="C70"/>
    </sheetView>
  </sheetViews>
  <sheetFormatPr defaultColWidth="9.140625" defaultRowHeight="12.75"/>
  <cols>
    <col min="1" max="1" width="3.421875" style="179" customWidth="1"/>
    <col min="2" max="2" width="3.28125" style="179" customWidth="1"/>
    <col min="3" max="3" width="41.28125" style="180" customWidth="1"/>
    <col min="4" max="4" width="12.7109375" style="176" customWidth="1"/>
    <col min="5" max="18" width="12.7109375" style="408" customWidth="1"/>
    <col min="19" max="16384" width="9.140625" style="177" customWidth="1"/>
  </cols>
  <sheetData>
    <row r="1" spans="1:23" s="203" customFormat="1" ht="12.75">
      <c r="A1" s="406" t="s">
        <v>12</v>
      </c>
      <c r="B1" s="484"/>
      <c r="C1" s="475"/>
      <c r="D1" s="11">
        <v>2006</v>
      </c>
      <c r="E1" s="11">
        <v>2006</v>
      </c>
      <c r="F1" s="11">
        <v>2006</v>
      </c>
      <c r="G1" s="499">
        <v>2006</v>
      </c>
      <c r="H1" s="11">
        <v>2007</v>
      </c>
      <c r="I1" s="11">
        <v>2007</v>
      </c>
      <c r="J1" s="11">
        <v>2007</v>
      </c>
      <c r="K1" s="499">
        <v>2007</v>
      </c>
      <c r="L1" s="11">
        <v>2008</v>
      </c>
      <c r="M1" s="176"/>
      <c r="N1" s="176"/>
      <c r="O1" s="176"/>
      <c r="P1" s="176"/>
      <c r="Q1" s="176"/>
      <c r="R1" s="176"/>
      <c r="S1" s="176"/>
      <c r="T1" s="176"/>
      <c r="U1" s="176"/>
      <c r="V1" s="176"/>
      <c r="W1" s="176"/>
    </row>
    <row r="2" spans="1:23" ht="12.75">
      <c r="A2" s="497" t="s">
        <v>270</v>
      </c>
      <c r="B2" s="139"/>
      <c r="C2" s="139"/>
      <c r="D2" s="2" t="s">
        <v>36</v>
      </c>
      <c r="E2" s="12" t="s">
        <v>37</v>
      </c>
      <c r="F2" s="12" t="s">
        <v>38</v>
      </c>
      <c r="G2" s="13" t="s">
        <v>39</v>
      </c>
      <c r="H2" s="12" t="s">
        <v>36</v>
      </c>
      <c r="I2" s="12" t="s">
        <v>37</v>
      </c>
      <c r="J2" s="12" t="s">
        <v>38</v>
      </c>
      <c r="K2" s="13" t="s">
        <v>39</v>
      </c>
      <c r="L2" s="12" t="s">
        <v>36</v>
      </c>
      <c r="M2" s="176"/>
      <c r="N2" s="176"/>
      <c r="O2" s="176"/>
      <c r="P2" s="176"/>
      <c r="Q2" s="176"/>
      <c r="R2" s="176"/>
      <c r="S2" s="176"/>
      <c r="T2" s="176"/>
      <c r="U2" s="176"/>
      <c r="V2" s="176"/>
      <c r="W2" s="176"/>
    </row>
    <row r="3" spans="1:23" ht="12.75">
      <c r="A3" s="485"/>
      <c r="B3" s="139"/>
      <c r="C3" s="139"/>
      <c r="D3" s="2"/>
      <c r="E3" s="136"/>
      <c r="F3" s="136"/>
      <c r="G3" s="137" t="s">
        <v>269</v>
      </c>
      <c r="H3" s="136"/>
      <c r="I3" s="136"/>
      <c r="J3" s="136"/>
      <c r="K3" s="137"/>
      <c r="L3" s="136"/>
      <c r="M3" s="176"/>
      <c r="N3" s="176"/>
      <c r="O3" s="176"/>
      <c r="P3" s="176"/>
      <c r="Q3" s="176"/>
      <c r="R3" s="176"/>
      <c r="S3" s="176"/>
      <c r="T3" s="176"/>
      <c r="U3" s="176"/>
      <c r="V3" s="176"/>
      <c r="W3" s="176"/>
    </row>
    <row r="4" spans="1:23" ht="12.75">
      <c r="A4" s="486"/>
      <c r="B4" s="457"/>
      <c r="C4" s="460"/>
      <c r="D4" s="7" t="s">
        <v>40</v>
      </c>
      <c r="E4" s="14" t="s">
        <v>40</v>
      </c>
      <c r="F4" s="14" t="s">
        <v>40</v>
      </c>
      <c r="G4" s="15" t="s">
        <v>268</v>
      </c>
      <c r="H4" s="14" t="s">
        <v>40</v>
      </c>
      <c r="I4" s="14" t="s">
        <v>40</v>
      </c>
      <c r="J4" s="14" t="s">
        <v>40</v>
      </c>
      <c r="K4" s="15" t="s">
        <v>268</v>
      </c>
      <c r="L4" s="14" t="s">
        <v>40</v>
      </c>
      <c r="M4" s="176"/>
      <c r="N4" s="176"/>
      <c r="O4" s="176"/>
      <c r="P4" s="176"/>
      <c r="Q4" s="176"/>
      <c r="R4" s="176"/>
      <c r="S4" s="176"/>
      <c r="T4" s="176"/>
      <c r="U4" s="176"/>
      <c r="V4" s="176"/>
      <c r="W4" s="176"/>
    </row>
    <row r="5" spans="1:23" ht="12.75">
      <c r="A5" s="487"/>
      <c r="B5" s="9"/>
      <c r="C5" s="139"/>
      <c r="D5" s="157"/>
      <c r="E5" s="153"/>
      <c r="F5" s="152"/>
      <c r="G5" s="154"/>
      <c r="H5" s="152"/>
      <c r="I5" s="153"/>
      <c r="J5" s="152"/>
      <c r="K5" s="154"/>
      <c r="L5" s="176"/>
      <c r="M5" s="176"/>
      <c r="N5" s="176"/>
      <c r="O5" s="176"/>
      <c r="P5" s="176"/>
      <c r="Q5" s="176"/>
      <c r="R5" s="176"/>
      <c r="S5" s="176"/>
      <c r="T5" s="176"/>
      <c r="U5" s="176"/>
      <c r="V5" s="176"/>
      <c r="W5" s="176"/>
    </row>
    <row r="6" spans="1:23" ht="12.75">
      <c r="A6" s="488" t="s">
        <v>13</v>
      </c>
      <c r="B6" s="9"/>
      <c r="C6" s="139"/>
      <c r="D6" s="157"/>
      <c r="E6" s="153"/>
      <c r="F6" s="152"/>
      <c r="G6" s="154"/>
      <c r="H6" s="152"/>
      <c r="I6" s="153"/>
      <c r="J6" s="152"/>
      <c r="K6" s="154"/>
      <c r="L6" s="176"/>
      <c r="M6" s="176"/>
      <c r="N6" s="176"/>
      <c r="O6" s="176"/>
      <c r="P6" s="176"/>
      <c r="Q6" s="176"/>
      <c r="R6" s="176"/>
      <c r="S6" s="176"/>
      <c r="T6" s="176"/>
      <c r="U6" s="176"/>
      <c r="V6" s="176"/>
      <c r="W6" s="176"/>
    </row>
    <row r="7" spans="1:23" ht="12.75">
      <c r="A7" s="488"/>
      <c r="B7" s="9"/>
      <c r="C7" s="139"/>
      <c r="D7" s="157"/>
      <c r="E7" s="153"/>
      <c r="F7" s="152"/>
      <c r="G7" s="154"/>
      <c r="H7" s="152"/>
      <c r="I7" s="153"/>
      <c r="J7" s="152"/>
      <c r="K7" s="154"/>
      <c r="L7" s="176"/>
      <c r="M7" s="176"/>
      <c r="N7" s="176"/>
      <c r="O7" s="176"/>
      <c r="P7" s="176"/>
      <c r="Q7" s="176"/>
      <c r="R7" s="176"/>
      <c r="S7" s="176"/>
      <c r="T7" s="176"/>
      <c r="U7" s="176"/>
      <c r="V7" s="176"/>
      <c r="W7" s="176"/>
    </row>
    <row r="8" spans="1:23" ht="12.75">
      <c r="A8" s="489"/>
      <c r="B8" s="9"/>
      <c r="C8" s="140" t="s">
        <v>14</v>
      </c>
      <c r="D8" s="158">
        <v>23206</v>
      </c>
      <c r="E8" s="150">
        <v>46718</v>
      </c>
      <c r="F8" s="148">
        <v>70212</v>
      </c>
      <c r="G8" s="155">
        <v>93387</v>
      </c>
      <c r="H8" s="148">
        <v>23018</v>
      </c>
      <c r="I8" s="150">
        <v>45774</v>
      </c>
      <c r="J8" s="148">
        <v>68431</v>
      </c>
      <c r="K8" s="155">
        <v>90789</v>
      </c>
      <c r="L8" s="553">
        <v>22063</v>
      </c>
      <c r="M8" s="176"/>
      <c r="N8" s="176"/>
      <c r="O8" s="176"/>
      <c r="P8" s="176"/>
      <c r="Q8" s="176"/>
      <c r="R8" s="176"/>
      <c r="S8" s="176"/>
      <c r="T8" s="176"/>
      <c r="U8" s="176"/>
      <c r="V8" s="176"/>
      <c r="W8" s="176"/>
    </row>
    <row r="9" spans="1:23" ht="12.75">
      <c r="A9" s="489"/>
      <c r="B9" s="9"/>
      <c r="C9" s="140" t="s">
        <v>15</v>
      </c>
      <c r="D9" s="158">
        <v>18359</v>
      </c>
      <c r="E9" s="150">
        <v>36650</v>
      </c>
      <c r="F9" s="148">
        <v>53916</v>
      </c>
      <c r="G9" s="155">
        <v>69724</v>
      </c>
      <c r="H9" s="148">
        <v>13957</v>
      </c>
      <c r="I9" s="150">
        <v>26812</v>
      </c>
      <c r="J9" s="148">
        <v>39521</v>
      </c>
      <c r="K9" s="155">
        <v>51423</v>
      </c>
      <c r="L9" s="553">
        <v>11182</v>
      </c>
      <c r="M9" s="176"/>
      <c r="N9" s="176"/>
      <c r="O9" s="176"/>
      <c r="P9" s="176"/>
      <c r="Q9" s="176"/>
      <c r="R9" s="176"/>
      <c r="S9" s="176"/>
      <c r="T9" s="176"/>
      <c r="U9" s="176"/>
      <c r="V9" s="176"/>
      <c r="W9" s="176"/>
    </row>
    <row r="10" spans="1:23" ht="12.75">
      <c r="A10" s="489"/>
      <c r="B10" s="9"/>
      <c r="C10" s="140" t="s">
        <v>16</v>
      </c>
      <c r="D10" s="158">
        <v>2514</v>
      </c>
      <c r="E10" s="150">
        <v>5141</v>
      </c>
      <c r="F10" s="148">
        <v>7880</v>
      </c>
      <c r="G10" s="155">
        <v>10267</v>
      </c>
      <c r="H10" s="148">
        <v>2614</v>
      </c>
      <c r="I10" s="150">
        <v>5238</v>
      </c>
      <c r="J10" s="148">
        <v>7922</v>
      </c>
      <c r="K10" s="155">
        <v>10107</v>
      </c>
      <c r="L10" s="553">
        <v>1994</v>
      </c>
      <c r="M10" s="176"/>
      <c r="N10" s="176"/>
      <c r="O10" s="176"/>
      <c r="P10" s="176"/>
      <c r="Q10" s="176"/>
      <c r="R10" s="176"/>
      <c r="S10" s="176"/>
      <c r="T10" s="176"/>
      <c r="U10" s="176"/>
      <c r="V10" s="176"/>
      <c r="W10" s="176"/>
    </row>
    <row r="11" spans="1:23" ht="12.75">
      <c r="A11" s="490"/>
      <c r="B11" s="457"/>
      <c r="C11" s="144" t="s">
        <v>17</v>
      </c>
      <c r="D11" s="159">
        <v>2148</v>
      </c>
      <c r="E11" s="173">
        <v>4347</v>
      </c>
      <c r="F11" s="174">
        <v>6867</v>
      </c>
      <c r="G11" s="175">
        <v>8902</v>
      </c>
      <c r="H11" s="174">
        <v>1957</v>
      </c>
      <c r="I11" s="173">
        <v>3780</v>
      </c>
      <c r="J11" s="174">
        <v>5748</v>
      </c>
      <c r="K11" s="175">
        <v>7453</v>
      </c>
      <c r="L11" s="554">
        <v>1733</v>
      </c>
      <c r="M11" s="176"/>
      <c r="N11" s="176"/>
      <c r="O11" s="176"/>
      <c r="P11" s="176"/>
      <c r="Q11" s="176"/>
      <c r="R11" s="176"/>
      <c r="S11" s="176"/>
      <c r="T11" s="176"/>
      <c r="U11" s="176"/>
      <c r="V11" s="176"/>
      <c r="W11" s="176"/>
    </row>
    <row r="12" spans="1:23" ht="12.75">
      <c r="A12" s="489"/>
      <c r="B12" s="145" t="s">
        <v>18</v>
      </c>
      <c r="C12" s="9"/>
      <c r="D12" s="160">
        <v>46227</v>
      </c>
      <c r="E12" s="151">
        <v>92856</v>
      </c>
      <c r="F12" s="149">
        <v>138875</v>
      </c>
      <c r="G12" s="156">
        <v>182280</v>
      </c>
      <c r="H12" s="149">
        <v>41546</v>
      </c>
      <c r="I12" s="151">
        <v>81604</v>
      </c>
      <c r="J12" s="149">
        <v>121622</v>
      </c>
      <c r="K12" s="156">
        <v>159772</v>
      </c>
      <c r="L12" s="553">
        <v>36972</v>
      </c>
      <c r="M12" s="176"/>
      <c r="N12" s="176"/>
      <c r="O12" s="176"/>
      <c r="P12" s="176"/>
      <c r="Q12" s="176"/>
      <c r="R12" s="176"/>
      <c r="S12" s="176"/>
      <c r="T12" s="176"/>
      <c r="U12" s="176"/>
      <c r="V12" s="176"/>
      <c r="W12" s="176"/>
    </row>
    <row r="13" spans="1:23" ht="12.75">
      <c r="A13" s="491"/>
      <c r="B13" s="9"/>
      <c r="C13" s="139"/>
      <c r="D13" s="160"/>
      <c r="E13" s="151"/>
      <c r="F13" s="149"/>
      <c r="G13" s="156"/>
      <c r="H13" s="149"/>
      <c r="I13" s="151"/>
      <c r="J13" s="149"/>
      <c r="K13" s="156"/>
      <c r="L13" s="176"/>
      <c r="M13" s="176"/>
      <c r="N13" s="176"/>
      <c r="O13" s="176"/>
      <c r="P13" s="176"/>
      <c r="Q13" s="176"/>
      <c r="R13" s="176"/>
      <c r="S13" s="176"/>
      <c r="T13" s="176"/>
      <c r="U13" s="176"/>
      <c r="V13" s="176"/>
      <c r="W13" s="176"/>
    </row>
    <row r="14" spans="1:23" ht="12.75">
      <c r="A14" s="489"/>
      <c r="B14" s="9"/>
      <c r="C14" s="140" t="s">
        <v>19</v>
      </c>
      <c r="D14" s="158">
        <v>2665</v>
      </c>
      <c r="E14" s="150">
        <v>3959</v>
      </c>
      <c r="F14" s="148">
        <v>6716</v>
      </c>
      <c r="G14" s="155">
        <v>9125</v>
      </c>
      <c r="H14" s="148">
        <v>2097</v>
      </c>
      <c r="I14" s="150">
        <v>4621</v>
      </c>
      <c r="J14" s="148">
        <v>7719</v>
      </c>
      <c r="K14" s="155">
        <v>10459</v>
      </c>
      <c r="L14" s="553">
        <v>2015</v>
      </c>
      <c r="M14" s="176"/>
      <c r="N14" s="176"/>
      <c r="O14" s="176"/>
      <c r="P14" s="176"/>
      <c r="Q14" s="176"/>
      <c r="R14" s="176"/>
      <c r="S14" s="176"/>
      <c r="T14" s="176"/>
      <c r="U14" s="176"/>
      <c r="V14" s="176"/>
      <c r="W14" s="176"/>
    </row>
    <row r="15" spans="1:23" ht="12.75">
      <c r="A15" s="490"/>
      <c r="B15" s="457"/>
      <c r="C15" s="144" t="s">
        <v>20</v>
      </c>
      <c r="D15" s="159">
        <v>4345</v>
      </c>
      <c r="E15" s="173">
        <v>9304</v>
      </c>
      <c r="F15" s="174">
        <v>14918</v>
      </c>
      <c r="G15" s="175">
        <v>19566</v>
      </c>
      <c r="H15" s="174">
        <v>4627</v>
      </c>
      <c r="I15" s="173">
        <v>9939</v>
      </c>
      <c r="J15" s="174">
        <v>15764</v>
      </c>
      <c r="K15" s="175">
        <v>19860</v>
      </c>
      <c r="L15" s="554">
        <v>3629</v>
      </c>
      <c r="M15" s="176"/>
      <c r="N15" s="176"/>
      <c r="O15" s="176"/>
      <c r="P15" s="176"/>
      <c r="Q15" s="176"/>
      <c r="R15" s="176"/>
      <c r="S15" s="176"/>
      <c r="T15" s="176"/>
      <c r="U15" s="176"/>
      <c r="V15" s="176"/>
      <c r="W15" s="176"/>
    </row>
    <row r="16" spans="1:23" ht="12.75">
      <c r="A16" s="489"/>
      <c r="B16" s="145" t="s">
        <v>21</v>
      </c>
      <c r="C16" s="139"/>
      <c r="D16" s="158">
        <v>7010</v>
      </c>
      <c r="E16" s="150">
        <v>13263</v>
      </c>
      <c r="F16" s="148">
        <v>21634</v>
      </c>
      <c r="G16" s="155">
        <v>28691</v>
      </c>
      <c r="H16" s="148">
        <v>6724</v>
      </c>
      <c r="I16" s="150">
        <v>14560</v>
      </c>
      <c r="J16" s="148">
        <v>23483</v>
      </c>
      <c r="K16" s="155">
        <v>30319</v>
      </c>
      <c r="L16" s="553">
        <v>5644</v>
      </c>
      <c r="M16" s="176"/>
      <c r="N16" s="176"/>
      <c r="O16" s="176"/>
      <c r="P16" s="176"/>
      <c r="Q16" s="176"/>
      <c r="R16" s="176"/>
      <c r="S16" s="176"/>
      <c r="T16" s="176"/>
      <c r="U16" s="176"/>
      <c r="V16" s="176"/>
      <c r="W16" s="176"/>
    </row>
    <row r="17" spans="1:23" ht="12.75">
      <c r="A17" s="492"/>
      <c r="B17" s="9"/>
      <c r="C17" s="139"/>
      <c r="D17" s="160"/>
      <c r="E17" s="151"/>
      <c r="F17" s="149"/>
      <c r="G17" s="156"/>
      <c r="H17" s="149"/>
      <c r="I17" s="151"/>
      <c r="J17" s="149"/>
      <c r="K17" s="156"/>
      <c r="O17" s="176"/>
      <c r="S17" s="176"/>
      <c r="T17" s="408"/>
      <c r="U17" s="408"/>
      <c r="V17" s="408"/>
      <c r="W17" s="176"/>
    </row>
    <row r="18" spans="1:23" ht="12.75">
      <c r="A18" s="489"/>
      <c r="B18" s="145" t="s">
        <v>273</v>
      </c>
      <c r="C18" s="139"/>
      <c r="D18" s="160">
        <v>11454</v>
      </c>
      <c r="E18" s="151">
        <v>23724</v>
      </c>
      <c r="F18" s="149">
        <v>36278</v>
      </c>
      <c r="G18" s="156">
        <v>49733</v>
      </c>
      <c r="H18" s="149">
        <v>13877</v>
      </c>
      <c r="I18" s="151">
        <v>28435</v>
      </c>
      <c r="J18" s="149">
        <v>43032</v>
      </c>
      <c r="K18" s="156">
        <v>57796</v>
      </c>
      <c r="L18" s="555">
        <v>15140</v>
      </c>
      <c r="O18" s="176"/>
      <c r="S18" s="176"/>
      <c r="T18" s="408"/>
      <c r="U18" s="408"/>
      <c r="V18" s="408"/>
      <c r="W18" s="176"/>
    </row>
    <row r="19" spans="1:23" ht="12.75">
      <c r="A19" s="489"/>
      <c r="B19" s="145" t="s">
        <v>22</v>
      </c>
      <c r="C19" s="139"/>
      <c r="D19" s="158">
        <v>6724</v>
      </c>
      <c r="E19" s="150">
        <v>13654</v>
      </c>
      <c r="F19" s="148">
        <v>20241</v>
      </c>
      <c r="G19" s="155">
        <v>27121</v>
      </c>
      <c r="H19" s="148">
        <v>6798</v>
      </c>
      <c r="I19" s="150">
        <v>13568</v>
      </c>
      <c r="J19" s="148">
        <v>20425</v>
      </c>
      <c r="K19" s="155">
        <v>27440</v>
      </c>
      <c r="L19" s="555">
        <v>7111</v>
      </c>
      <c r="O19" s="176"/>
      <c r="S19" s="176"/>
      <c r="T19" s="408"/>
      <c r="U19" s="408"/>
      <c r="V19" s="408"/>
      <c r="W19" s="176"/>
    </row>
    <row r="20" spans="1:23" ht="12.75">
      <c r="A20" s="489"/>
      <c r="B20" s="145" t="s">
        <v>23</v>
      </c>
      <c r="C20" s="142"/>
      <c r="D20" s="158">
        <v>4314</v>
      </c>
      <c r="E20" s="150">
        <v>8719</v>
      </c>
      <c r="F20" s="148">
        <v>13120</v>
      </c>
      <c r="G20" s="155">
        <v>17506</v>
      </c>
      <c r="H20" s="148">
        <v>4552</v>
      </c>
      <c r="I20" s="150">
        <v>9133</v>
      </c>
      <c r="J20" s="148">
        <v>13596</v>
      </c>
      <c r="K20" s="155">
        <v>18102</v>
      </c>
      <c r="L20" s="555">
        <v>4690</v>
      </c>
      <c r="O20" s="176"/>
      <c r="S20" s="176"/>
      <c r="T20" s="408"/>
      <c r="U20" s="408"/>
      <c r="V20" s="408"/>
      <c r="W20" s="176"/>
    </row>
    <row r="21" spans="1:23" ht="12.75">
      <c r="A21" s="489"/>
      <c r="B21" s="145" t="s">
        <v>274</v>
      </c>
      <c r="C21" s="142"/>
      <c r="D21" s="158">
        <v>1225</v>
      </c>
      <c r="E21" s="150">
        <v>2266</v>
      </c>
      <c r="F21" s="148">
        <v>3215</v>
      </c>
      <c r="G21" s="155">
        <v>4249</v>
      </c>
      <c r="H21" s="148">
        <v>1159</v>
      </c>
      <c r="I21" s="150">
        <v>2229</v>
      </c>
      <c r="J21" s="148">
        <v>3570</v>
      </c>
      <c r="K21" s="155">
        <v>5395</v>
      </c>
      <c r="L21" s="555">
        <v>1593</v>
      </c>
      <c r="O21" s="176"/>
      <c r="S21" s="176"/>
      <c r="T21" s="408"/>
      <c r="U21" s="408"/>
      <c r="V21" s="408"/>
      <c r="W21" s="176"/>
    </row>
    <row r="22" spans="1:23" ht="12.75">
      <c r="A22" s="490"/>
      <c r="B22" s="162" t="s">
        <v>272</v>
      </c>
      <c r="C22" s="163"/>
      <c r="D22" s="159">
        <v>2223</v>
      </c>
      <c r="E22" s="173">
        <v>4327</v>
      </c>
      <c r="F22" s="174">
        <v>6606</v>
      </c>
      <c r="G22" s="175">
        <v>9607</v>
      </c>
      <c r="H22" s="174">
        <v>1907</v>
      </c>
      <c r="I22" s="173">
        <v>4849</v>
      </c>
      <c r="J22" s="174">
        <v>6947</v>
      </c>
      <c r="K22" s="175">
        <v>10509</v>
      </c>
      <c r="L22" s="554">
        <v>3430</v>
      </c>
      <c r="O22" s="176"/>
      <c r="S22" s="176"/>
      <c r="T22" s="408"/>
      <c r="U22" s="408"/>
      <c r="V22" s="408"/>
      <c r="W22" s="176"/>
    </row>
    <row r="23" spans="1:23" ht="12.75">
      <c r="A23" s="492"/>
      <c r="B23" s="9"/>
      <c r="C23" s="139"/>
      <c r="D23" s="160"/>
      <c r="E23" s="151"/>
      <c r="F23" s="149"/>
      <c r="G23" s="156"/>
      <c r="H23" s="149"/>
      <c r="I23" s="151"/>
      <c r="J23" s="149"/>
      <c r="K23" s="156"/>
      <c r="L23" s="555"/>
      <c r="O23" s="176"/>
      <c r="S23" s="176"/>
      <c r="T23" s="408"/>
      <c r="U23" s="408"/>
      <c r="V23" s="408"/>
      <c r="W23" s="176"/>
    </row>
    <row r="24" spans="1:23" ht="12.75">
      <c r="A24" s="489"/>
      <c r="B24" s="141" t="s">
        <v>185</v>
      </c>
      <c r="C24" s="139"/>
      <c r="D24" s="160">
        <v>79177</v>
      </c>
      <c r="E24" s="151">
        <v>158809</v>
      </c>
      <c r="F24" s="149">
        <v>239969</v>
      </c>
      <c r="G24" s="483">
        <v>319187</v>
      </c>
      <c r="H24" s="482">
        <v>76563</v>
      </c>
      <c r="I24" s="481">
        <v>154378</v>
      </c>
      <c r="J24" s="482">
        <v>232675</v>
      </c>
      <c r="K24" s="483">
        <v>309333</v>
      </c>
      <c r="L24" s="556">
        <v>74580</v>
      </c>
      <c r="M24" s="176"/>
      <c r="N24" s="176"/>
      <c r="O24" s="176"/>
      <c r="Q24" s="176"/>
      <c r="R24" s="176"/>
      <c r="S24" s="176"/>
      <c r="T24" s="408"/>
      <c r="U24" s="176"/>
      <c r="V24" s="176"/>
      <c r="W24" s="176"/>
    </row>
    <row r="25" spans="1:23" ht="12.75">
      <c r="A25" s="489"/>
      <c r="B25" s="141"/>
      <c r="C25" s="139"/>
      <c r="D25" s="160"/>
      <c r="E25" s="151"/>
      <c r="F25" s="149"/>
      <c r="G25" s="156"/>
      <c r="H25" s="149"/>
      <c r="I25" s="151"/>
      <c r="J25" s="149"/>
      <c r="K25" s="156"/>
      <c r="M25" s="176"/>
      <c r="N25" s="176"/>
      <c r="O25" s="176"/>
      <c r="Q25" s="176"/>
      <c r="R25" s="176"/>
      <c r="S25" s="176"/>
      <c r="T25" s="408"/>
      <c r="U25" s="176"/>
      <c r="V25" s="176"/>
      <c r="W25" s="176"/>
    </row>
    <row r="26" spans="1:23" ht="12.75">
      <c r="A26" s="489"/>
      <c r="B26" s="146" t="s">
        <v>174</v>
      </c>
      <c r="C26" s="139"/>
      <c r="D26" s="160">
        <v>44499</v>
      </c>
      <c r="E26" s="151">
        <v>91275</v>
      </c>
      <c r="F26" s="149">
        <v>141497</v>
      </c>
      <c r="G26" s="156">
        <v>189418</v>
      </c>
      <c r="H26" s="149">
        <v>45791</v>
      </c>
      <c r="I26" s="151">
        <v>94985</v>
      </c>
      <c r="J26" s="149">
        <v>146533</v>
      </c>
      <c r="K26" s="156">
        <v>195718</v>
      </c>
      <c r="L26" s="555">
        <v>47215</v>
      </c>
      <c r="M26" s="176"/>
      <c r="N26" s="176"/>
      <c r="O26" s="176"/>
      <c r="Q26" s="176"/>
      <c r="R26" s="176"/>
      <c r="S26" s="176"/>
      <c r="T26" s="408"/>
      <c r="U26" s="176"/>
      <c r="V26" s="176"/>
      <c r="W26" s="176"/>
    </row>
    <row r="27" spans="1:23" ht="12.75">
      <c r="A27" s="489"/>
      <c r="B27" s="146" t="s">
        <v>175</v>
      </c>
      <c r="C27" s="139"/>
      <c r="D27" s="160">
        <v>9506</v>
      </c>
      <c r="E27" s="151">
        <v>22044</v>
      </c>
      <c r="F27" s="149">
        <v>33950</v>
      </c>
      <c r="G27" s="156">
        <v>45859</v>
      </c>
      <c r="H27" s="149">
        <v>10985</v>
      </c>
      <c r="I27" s="151">
        <v>22397</v>
      </c>
      <c r="J27" s="149">
        <v>34263</v>
      </c>
      <c r="K27" s="156">
        <v>46244</v>
      </c>
      <c r="L27" s="555">
        <v>10898</v>
      </c>
      <c r="M27" s="176"/>
      <c r="N27" s="176"/>
      <c r="O27" s="176"/>
      <c r="Q27" s="176"/>
      <c r="R27" s="176"/>
      <c r="S27" s="176"/>
      <c r="T27" s="408"/>
      <c r="U27" s="176"/>
      <c r="V27" s="176"/>
      <c r="W27" s="176"/>
    </row>
    <row r="28" spans="1:23" ht="12.75">
      <c r="A28" s="489"/>
      <c r="B28" s="146" t="s">
        <v>176</v>
      </c>
      <c r="C28" s="139"/>
      <c r="D28" s="160">
        <v>1020</v>
      </c>
      <c r="E28" s="151">
        <v>1924</v>
      </c>
      <c r="F28" s="149">
        <v>4716</v>
      </c>
      <c r="G28" s="156">
        <v>5008</v>
      </c>
      <c r="H28" s="149">
        <v>1185</v>
      </c>
      <c r="I28" s="151">
        <v>2644</v>
      </c>
      <c r="J28" s="149">
        <v>5692</v>
      </c>
      <c r="K28" s="156">
        <v>6632</v>
      </c>
      <c r="L28" s="555">
        <v>908</v>
      </c>
      <c r="M28" s="176"/>
      <c r="N28" s="176"/>
      <c r="O28" s="176"/>
      <c r="Q28" s="176"/>
      <c r="R28" s="176"/>
      <c r="S28" s="176"/>
      <c r="T28" s="408"/>
      <c r="U28" s="176"/>
      <c r="V28" s="176"/>
      <c r="W28" s="176"/>
    </row>
    <row r="29" spans="1:23" ht="12.75">
      <c r="A29" s="489"/>
      <c r="B29" s="146" t="s">
        <v>177</v>
      </c>
      <c r="C29" s="139"/>
      <c r="D29" s="160">
        <v>9701</v>
      </c>
      <c r="E29" s="151">
        <v>18448</v>
      </c>
      <c r="F29" s="149">
        <v>29210</v>
      </c>
      <c r="G29" s="156">
        <v>40258</v>
      </c>
      <c r="H29" s="149">
        <v>10643</v>
      </c>
      <c r="I29" s="151">
        <v>21221</v>
      </c>
      <c r="J29" s="149">
        <v>33080</v>
      </c>
      <c r="K29" s="156">
        <v>45068</v>
      </c>
      <c r="L29" s="555">
        <v>11951</v>
      </c>
      <c r="M29" s="176"/>
      <c r="N29" s="176"/>
      <c r="O29" s="176"/>
      <c r="Q29" s="176"/>
      <c r="R29" s="176"/>
      <c r="S29" s="176"/>
      <c r="T29" s="408"/>
      <c r="U29" s="176"/>
      <c r="V29" s="176"/>
      <c r="W29" s="176"/>
    </row>
    <row r="30" spans="1:23" ht="12.75">
      <c r="A30" s="489"/>
      <c r="B30" s="146" t="s">
        <v>278</v>
      </c>
      <c r="C30" s="139"/>
      <c r="D30" s="160">
        <v>5005</v>
      </c>
      <c r="E30" s="151">
        <v>10163</v>
      </c>
      <c r="F30" s="149">
        <v>16278</v>
      </c>
      <c r="G30" s="156">
        <v>25280</v>
      </c>
      <c r="H30" s="149">
        <v>4795</v>
      </c>
      <c r="I30" s="151">
        <v>9829</v>
      </c>
      <c r="J30" s="149">
        <v>15419</v>
      </c>
      <c r="K30" s="156">
        <v>23121</v>
      </c>
      <c r="L30" s="555">
        <v>4759</v>
      </c>
      <c r="M30" s="176"/>
      <c r="N30" s="176"/>
      <c r="O30" s="176"/>
      <c r="Q30" s="176"/>
      <c r="R30" s="176"/>
      <c r="S30" s="176"/>
      <c r="T30" s="408"/>
      <c r="U30" s="176"/>
      <c r="V30" s="176"/>
      <c r="W30" s="176"/>
    </row>
    <row r="31" spans="1:23" ht="12.75">
      <c r="A31" s="490"/>
      <c r="B31" s="164" t="s">
        <v>275</v>
      </c>
      <c r="C31" s="163"/>
      <c r="D31" s="159">
        <v>428</v>
      </c>
      <c r="E31" s="173">
        <v>1418</v>
      </c>
      <c r="F31" s="174">
        <v>11869</v>
      </c>
      <c r="G31" s="175">
        <v>21507</v>
      </c>
      <c r="H31" s="174">
        <v>2275</v>
      </c>
      <c r="I31" s="173">
        <v>4231</v>
      </c>
      <c r="J31" s="174">
        <v>6809</v>
      </c>
      <c r="K31" s="175">
        <v>8984</v>
      </c>
      <c r="L31" s="554">
        <v>1980</v>
      </c>
      <c r="M31" s="176"/>
      <c r="N31" s="176"/>
      <c r="O31" s="176"/>
      <c r="Q31" s="176"/>
      <c r="R31" s="176"/>
      <c r="S31" s="176"/>
      <c r="T31" s="408"/>
      <c r="U31" s="176"/>
      <c r="V31" s="176"/>
      <c r="W31" s="176"/>
    </row>
    <row r="32" spans="1:23" ht="12.75">
      <c r="A32" s="489"/>
      <c r="B32" s="141"/>
      <c r="C32" s="139"/>
      <c r="D32" s="158"/>
      <c r="E32" s="150"/>
      <c r="F32" s="148"/>
      <c r="G32" s="155"/>
      <c r="H32" s="148"/>
      <c r="I32" s="150"/>
      <c r="J32" s="148"/>
      <c r="K32" s="155"/>
      <c r="L32" s="555"/>
      <c r="M32" s="176"/>
      <c r="N32" s="176"/>
      <c r="O32" s="176"/>
      <c r="Q32" s="176"/>
      <c r="R32" s="176"/>
      <c r="S32" s="176"/>
      <c r="T32" s="408"/>
      <c r="U32" s="176"/>
      <c r="V32" s="176"/>
      <c r="W32" s="176"/>
    </row>
    <row r="33" spans="1:23" ht="12.75">
      <c r="A33" s="492"/>
      <c r="B33" s="147" t="s">
        <v>179</v>
      </c>
      <c r="C33" s="139"/>
      <c r="D33" s="480">
        <v>70159</v>
      </c>
      <c r="E33" s="481">
        <v>145272</v>
      </c>
      <c r="F33" s="482">
        <v>237520</v>
      </c>
      <c r="G33" s="483">
        <v>327330</v>
      </c>
      <c r="H33" s="482">
        <v>75674</v>
      </c>
      <c r="I33" s="481">
        <v>155307</v>
      </c>
      <c r="J33" s="482">
        <v>241796</v>
      </c>
      <c r="K33" s="483">
        <v>325767</v>
      </c>
      <c r="L33" s="556">
        <v>77711</v>
      </c>
      <c r="M33" s="176">
        <v>0</v>
      </c>
      <c r="N33" s="176"/>
      <c r="O33" s="176"/>
      <c r="Q33" s="176"/>
      <c r="R33" s="176"/>
      <c r="S33" s="176"/>
      <c r="T33" s="408"/>
      <c r="U33" s="176"/>
      <c r="V33" s="176"/>
      <c r="W33" s="176"/>
    </row>
    <row r="34" spans="1:23" ht="12.75">
      <c r="A34" s="489"/>
      <c r="B34" s="9"/>
      <c r="C34" s="139"/>
      <c r="D34" s="160"/>
      <c r="E34" s="151"/>
      <c r="F34" s="149"/>
      <c r="G34" s="156"/>
      <c r="H34" s="149"/>
      <c r="I34" s="151"/>
      <c r="J34" s="149"/>
      <c r="K34" s="156"/>
      <c r="M34" s="176"/>
      <c r="N34" s="176"/>
      <c r="O34" s="176"/>
      <c r="Q34" s="176"/>
      <c r="R34" s="176"/>
      <c r="S34" s="176"/>
      <c r="T34" s="408"/>
      <c r="U34" s="176"/>
      <c r="V34" s="176"/>
      <c r="W34" s="176"/>
    </row>
    <row r="35" spans="1:23" ht="12.75">
      <c r="A35" s="492"/>
      <c r="B35" s="147" t="s">
        <v>180</v>
      </c>
      <c r="C35" s="139"/>
      <c r="D35" s="476">
        <v>2534</v>
      </c>
      <c r="E35" s="477">
        <v>8767</v>
      </c>
      <c r="F35" s="478">
        <v>12853</v>
      </c>
      <c r="G35" s="479">
        <v>24679</v>
      </c>
      <c r="H35" s="478">
        <v>8888</v>
      </c>
      <c r="I35" s="477">
        <v>18756</v>
      </c>
      <c r="J35" s="478">
        <v>29173</v>
      </c>
      <c r="K35" s="479">
        <v>41561</v>
      </c>
      <c r="L35" s="558">
        <v>10349</v>
      </c>
      <c r="M35" s="176"/>
      <c r="N35" s="176"/>
      <c r="O35" s="176"/>
      <c r="P35" s="176"/>
      <c r="Q35" s="176"/>
      <c r="R35" s="176"/>
      <c r="S35" s="176"/>
      <c r="T35" s="176"/>
      <c r="U35" s="176"/>
      <c r="V35" s="176"/>
      <c r="W35" s="176"/>
    </row>
    <row r="36" spans="1:23" ht="12.75">
      <c r="A36" s="489"/>
      <c r="B36" s="9"/>
      <c r="C36" s="140"/>
      <c r="D36" s="160"/>
      <c r="E36" s="151"/>
      <c r="F36" s="149"/>
      <c r="G36" s="156"/>
      <c r="H36" s="149"/>
      <c r="I36" s="151"/>
      <c r="J36" s="149"/>
      <c r="K36" s="156"/>
      <c r="L36" s="558"/>
      <c r="M36" s="176"/>
      <c r="N36" s="176"/>
      <c r="O36" s="176"/>
      <c r="P36" s="176"/>
      <c r="Q36" s="176"/>
      <c r="R36" s="176"/>
      <c r="S36" s="176"/>
      <c r="T36" s="176"/>
      <c r="U36" s="176"/>
      <c r="V36" s="176"/>
      <c r="W36" s="176"/>
    </row>
    <row r="37" spans="1:23" ht="12.75">
      <c r="A37" s="493" t="s">
        <v>4</v>
      </c>
      <c r="B37" s="9"/>
      <c r="C37" s="140"/>
      <c r="D37" s="165">
        <v>151870</v>
      </c>
      <c r="E37" s="166">
        <v>312848</v>
      </c>
      <c r="F37" s="167">
        <v>490342</v>
      </c>
      <c r="G37" s="168">
        <v>671196</v>
      </c>
      <c r="H37" s="167">
        <v>161125</v>
      </c>
      <c r="I37" s="166">
        <v>328441</v>
      </c>
      <c r="J37" s="167">
        <v>503644</v>
      </c>
      <c r="K37" s="168">
        <v>676661</v>
      </c>
      <c r="L37" s="558">
        <v>162640</v>
      </c>
      <c r="M37" s="176"/>
      <c r="N37" s="176"/>
      <c r="O37" s="176"/>
      <c r="P37" s="176"/>
      <c r="Q37" s="176"/>
      <c r="R37" s="176"/>
      <c r="S37" s="176"/>
      <c r="T37" s="176"/>
      <c r="U37" s="176"/>
      <c r="V37" s="176"/>
      <c r="W37" s="176"/>
    </row>
    <row r="38" spans="1:23" ht="12.75">
      <c r="A38" s="489"/>
      <c r="B38" s="9"/>
      <c r="C38" s="140"/>
      <c r="D38" s="158"/>
      <c r="E38" s="150"/>
      <c r="F38" s="148"/>
      <c r="G38" s="155"/>
      <c r="H38" s="148"/>
      <c r="I38" s="150"/>
      <c r="J38" s="148"/>
      <c r="K38" s="155"/>
      <c r="L38" s="553"/>
      <c r="M38" s="176"/>
      <c r="N38" s="176"/>
      <c r="O38" s="176"/>
      <c r="P38" s="176"/>
      <c r="Q38" s="176"/>
      <c r="R38" s="176"/>
      <c r="S38" s="176"/>
      <c r="T38" s="176"/>
      <c r="U38" s="176"/>
      <c r="V38" s="176"/>
      <c r="W38" s="176"/>
    </row>
    <row r="39" spans="1:23" ht="12.75">
      <c r="A39" s="494"/>
      <c r="B39" s="146"/>
      <c r="C39" s="146" t="s">
        <v>276</v>
      </c>
      <c r="D39" s="158">
        <v>-21485</v>
      </c>
      <c r="E39" s="150">
        <v>-43707</v>
      </c>
      <c r="F39" s="148">
        <v>-69231</v>
      </c>
      <c r="G39" s="155">
        <v>-91102</v>
      </c>
      <c r="H39" s="148">
        <v>-20369</v>
      </c>
      <c r="I39" s="150">
        <v>-40659</v>
      </c>
      <c r="J39" s="148">
        <v>-65376</v>
      </c>
      <c r="K39" s="155">
        <v>-86244</v>
      </c>
      <c r="L39" s="553">
        <v>-19187</v>
      </c>
      <c r="M39" s="176"/>
      <c r="N39" s="176"/>
      <c r="O39" s="176"/>
      <c r="P39" s="176"/>
      <c r="Q39" s="176"/>
      <c r="R39" s="176"/>
      <c r="S39" s="176"/>
      <c r="T39" s="176"/>
      <c r="U39" s="176"/>
      <c r="V39" s="176"/>
      <c r="W39" s="176"/>
    </row>
    <row r="40" spans="1:23" ht="12.75">
      <c r="A40" s="494"/>
      <c r="B40" s="146"/>
      <c r="C40" s="146" t="s">
        <v>277</v>
      </c>
      <c r="D40" s="158">
        <v>-8095</v>
      </c>
      <c r="E40" s="150">
        <v>-18195</v>
      </c>
      <c r="F40" s="148">
        <v>-37354</v>
      </c>
      <c r="G40" s="155">
        <v>-59714</v>
      </c>
      <c r="H40" s="148">
        <v>-8185</v>
      </c>
      <c r="I40" s="150">
        <v>-18310</v>
      </c>
      <c r="J40" s="148">
        <v>-28918</v>
      </c>
      <c r="K40" s="155">
        <v>-41957</v>
      </c>
      <c r="L40" s="553">
        <v>-9749</v>
      </c>
      <c r="M40" s="176"/>
      <c r="N40" s="176"/>
      <c r="O40" s="176"/>
      <c r="P40" s="176"/>
      <c r="Q40" s="176"/>
      <c r="R40" s="176"/>
      <c r="S40" s="176"/>
      <c r="T40" s="176"/>
      <c r="U40" s="176"/>
      <c r="V40" s="176"/>
      <c r="W40" s="176"/>
    </row>
    <row r="41" spans="1:23" ht="12.75">
      <c r="A41" s="496"/>
      <c r="B41" s="164"/>
      <c r="C41" s="169" t="s">
        <v>181</v>
      </c>
      <c r="D41" s="159">
        <v>-6284</v>
      </c>
      <c r="E41" s="173">
        <v>-13707</v>
      </c>
      <c r="F41" s="174">
        <v>-21161</v>
      </c>
      <c r="G41" s="462">
        <v>-32737</v>
      </c>
      <c r="H41" s="174">
        <v>-11051</v>
      </c>
      <c r="I41" s="173">
        <v>-24028</v>
      </c>
      <c r="J41" s="174">
        <v>-35623</v>
      </c>
      <c r="K41" s="175">
        <v>-52984</v>
      </c>
      <c r="L41" s="554">
        <v>-11021</v>
      </c>
      <c r="M41" s="176"/>
      <c r="N41" s="176"/>
      <c r="O41" s="176"/>
      <c r="P41" s="176"/>
      <c r="Q41" s="176"/>
      <c r="R41" s="176"/>
      <c r="S41" s="176"/>
      <c r="T41" s="176"/>
      <c r="U41" s="176"/>
      <c r="V41" s="176"/>
      <c r="W41" s="176"/>
    </row>
    <row r="42" spans="1:23" ht="12.75">
      <c r="A42" s="495"/>
      <c r="B42" s="146" t="s">
        <v>279</v>
      </c>
      <c r="C42" s="146"/>
      <c r="D42" s="158">
        <v>-35864</v>
      </c>
      <c r="E42" s="150">
        <v>-75609</v>
      </c>
      <c r="F42" s="148">
        <v>-127746</v>
      </c>
      <c r="G42" s="455">
        <v>-183553</v>
      </c>
      <c r="H42" s="148">
        <v>-39605</v>
      </c>
      <c r="I42" s="150">
        <v>-82997</v>
      </c>
      <c r="J42" s="148">
        <v>-129917</v>
      </c>
      <c r="K42" s="155">
        <v>-181185</v>
      </c>
      <c r="L42" s="553">
        <v>-39957</v>
      </c>
      <c r="M42" s="176"/>
      <c r="N42" s="176"/>
      <c r="O42" s="176"/>
      <c r="P42" s="176"/>
      <c r="Q42" s="176"/>
      <c r="R42" s="176"/>
      <c r="S42" s="176"/>
      <c r="T42" s="176"/>
      <c r="U42" s="176"/>
      <c r="V42" s="176"/>
      <c r="W42" s="176"/>
    </row>
    <row r="43" spans="1:23" ht="12.75">
      <c r="A43" s="495"/>
      <c r="B43" s="146" t="s">
        <v>24</v>
      </c>
      <c r="C43" s="146"/>
      <c r="D43" s="158">
        <v>-21500</v>
      </c>
      <c r="E43" s="150">
        <v>-43823</v>
      </c>
      <c r="F43" s="148">
        <v>-66143</v>
      </c>
      <c r="G43" s="155">
        <v>-95253</v>
      </c>
      <c r="H43" s="148">
        <v>-26636</v>
      </c>
      <c r="I43" s="150">
        <v>-53503</v>
      </c>
      <c r="J43" s="148">
        <v>-77069</v>
      </c>
      <c r="K43" s="155">
        <v>-120176</v>
      </c>
      <c r="L43" s="553">
        <v>-23053</v>
      </c>
      <c r="M43" s="176"/>
      <c r="N43" s="176"/>
      <c r="O43" s="176"/>
      <c r="P43" s="176"/>
      <c r="Q43" s="176"/>
      <c r="R43" s="176"/>
      <c r="S43" s="176"/>
      <c r="T43" s="176"/>
      <c r="U43" s="176"/>
      <c r="V43" s="176"/>
      <c r="W43" s="176"/>
    </row>
    <row r="44" spans="1:23" ht="12.75">
      <c r="A44" s="495"/>
      <c r="B44" s="146" t="s">
        <v>25</v>
      </c>
      <c r="C44" s="146"/>
      <c r="D44" s="158">
        <v>-29216</v>
      </c>
      <c r="E44" s="150">
        <v>-60734</v>
      </c>
      <c r="F44" s="148">
        <v>-90783</v>
      </c>
      <c r="G44" s="155">
        <v>-122249</v>
      </c>
      <c r="H44" s="148">
        <v>-28349</v>
      </c>
      <c r="I44" s="150">
        <v>-57168</v>
      </c>
      <c r="J44" s="148">
        <v>-85586</v>
      </c>
      <c r="K44" s="155">
        <v>-115595</v>
      </c>
      <c r="L44" s="553">
        <v>-27953</v>
      </c>
      <c r="M44" s="176"/>
      <c r="N44" s="176"/>
      <c r="O44" s="176"/>
      <c r="P44" s="176"/>
      <c r="Q44" s="176"/>
      <c r="R44" s="176"/>
      <c r="S44" s="176"/>
      <c r="T44" s="176"/>
      <c r="U44" s="176"/>
      <c r="V44" s="176"/>
      <c r="W44" s="176"/>
    </row>
    <row r="45" spans="1:23" ht="12.75">
      <c r="A45" s="496"/>
      <c r="B45" s="164" t="s">
        <v>26</v>
      </c>
      <c r="C45" s="169"/>
      <c r="D45" s="159">
        <v>-30444</v>
      </c>
      <c r="E45" s="173">
        <v>-64608</v>
      </c>
      <c r="F45" s="174">
        <v>-97635</v>
      </c>
      <c r="G45" s="462">
        <v>-133750</v>
      </c>
      <c r="H45" s="174">
        <v>-31892</v>
      </c>
      <c r="I45" s="173">
        <v>-63195</v>
      </c>
      <c r="J45" s="174">
        <v>-93673</v>
      </c>
      <c r="K45" s="175">
        <v>-131393</v>
      </c>
      <c r="L45" s="554">
        <v>-30695</v>
      </c>
      <c r="M45" s="176"/>
      <c r="N45" s="176"/>
      <c r="O45" s="176"/>
      <c r="P45" s="176"/>
      <c r="Q45" s="176"/>
      <c r="R45" s="176"/>
      <c r="S45" s="176"/>
      <c r="T45" s="176"/>
      <c r="U45" s="176"/>
      <c r="V45" s="176"/>
      <c r="W45" s="176"/>
    </row>
    <row r="46" spans="1:23" ht="12.75">
      <c r="A46" s="495"/>
      <c r="B46" s="146"/>
      <c r="C46" s="146"/>
      <c r="D46" s="158"/>
      <c r="E46" s="150"/>
      <c r="F46" s="148"/>
      <c r="G46" s="155"/>
      <c r="H46" s="148"/>
      <c r="I46" s="150"/>
      <c r="J46" s="148"/>
      <c r="K46" s="155"/>
      <c r="L46" s="553"/>
      <c r="M46" s="176"/>
      <c r="N46" s="176"/>
      <c r="O46" s="176"/>
      <c r="P46" s="176"/>
      <c r="Q46" s="176"/>
      <c r="R46" s="176"/>
      <c r="S46" s="176"/>
      <c r="T46" s="176"/>
      <c r="U46" s="176"/>
      <c r="V46" s="176"/>
      <c r="W46" s="176"/>
    </row>
    <row r="47" spans="1:23" ht="12.75">
      <c r="A47" s="493"/>
      <c r="B47" s="147" t="s">
        <v>27</v>
      </c>
      <c r="C47" s="146"/>
      <c r="D47" s="476">
        <v>-117024</v>
      </c>
      <c r="E47" s="477">
        <v>-244774</v>
      </c>
      <c r="F47" s="478">
        <v>-382307</v>
      </c>
      <c r="G47" s="479">
        <v>-534805</v>
      </c>
      <c r="H47" s="478">
        <v>-126482</v>
      </c>
      <c r="I47" s="477">
        <v>-256863</v>
      </c>
      <c r="J47" s="478">
        <v>-386245</v>
      </c>
      <c r="K47" s="479">
        <v>-548349</v>
      </c>
      <c r="L47" s="558">
        <v>-121658</v>
      </c>
      <c r="M47" s="176"/>
      <c r="N47" s="176"/>
      <c r="O47" s="176"/>
      <c r="P47" s="176"/>
      <c r="Q47" s="176"/>
      <c r="R47" s="176"/>
      <c r="S47" s="176"/>
      <c r="T47" s="176"/>
      <c r="U47" s="176"/>
      <c r="V47" s="176"/>
      <c r="W47" s="176"/>
    </row>
    <row r="48" spans="1:23" ht="12.75">
      <c r="A48" s="500"/>
      <c r="B48" s="164"/>
      <c r="C48" s="164"/>
      <c r="D48" s="172"/>
      <c r="E48" s="173"/>
      <c r="F48" s="174"/>
      <c r="G48" s="175"/>
      <c r="H48" s="174"/>
      <c r="I48" s="173"/>
      <c r="J48" s="174"/>
      <c r="K48" s="175"/>
      <c r="L48" s="554"/>
      <c r="M48" s="176"/>
      <c r="N48" s="176"/>
      <c r="O48" s="176"/>
      <c r="P48" s="176"/>
      <c r="Q48" s="176"/>
      <c r="R48" s="176"/>
      <c r="S48" s="176"/>
      <c r="T48" s="176"/>
      <c r="U48" s="176"/>
      <c r="V48" s="176"/>
      <c r="W48" s="176"/>
    </row>
    <row r="49" spans="1:23" ht="12.75">
      <c r="A49" s="493" t="s">
        <v>182</v>
      </c>
      <c r="B49" s="146"/>
      <c r="C49" s="146"/>
      <c r="D49" s="165">
        <v>34846</v>
      </c>
      <c r="E49" s="166">
        <v>68074</v>
      </c>
      <c r="F49" s="167">
        <v>108035</v>
      </c>
      <c r="G49" s="168">
        <v>136391</v>
      </c>
      <c r="H49" s="167">
        <v>34643</v>
      </c>
      <c r="I49" s="166">
        <v>71578</v>
      </c>
      <c r="J49" s="167">
        <v>117399</v>
      </c>
      <c r="K49" s="168">
        <v>128312</v>
      </c>
      <c r="L49" s="557">
        <v>40982</v>
      </c>
      <c r="M49" s="181"/>
      <c r="N49" s="181"/>
      <c r="O49" s="181"/>
      <c r="P49" s="409"/>
      <c r="Q49" s="181"/>
      <c r="R49" s="181"/>
      <c r="S49" s="181"/>
      <c r="T49" s="409"/>
      <c r="U49" s="181"/>
      <c r="V49" s="181"/>
      <c r="W49" s="181"/>
    </row>
    <row r="50" spans="1:23" ht="12.75">
      <c r="A50" s="494"/>
      <c r="B50" s="146"/>
      <c r="C50" s="146"/>
      <c r="D50" s="158"/>
      <c r="E50" s="150"/>
      <c r="F50" s="148"/>
      <c r="G50" s="155"/>
      <c r="H50" s="148"/>
      <c r="I50" s="150"/>
      <c r="J50" s="148"/>
      <c r="K50" s="155"/>
      <c r="L50" s="555"/>
      <c r="M50" s="176"/>
      <c r="N50" s="176"/>
      <c r="O50" s="176"/>
      <c r="Q50" s="176"/>
      <c r="R50" s="176"/>
      <c r="S50" s="176"/>
      <c r="T50" s="408"/>
      <c r="U50" s="176"/>
      <c r="V50" s="176"/>
      <c r="W50" s="176"/>
    </row>
    <row r="51" spans="1:23" ht="12.75">
      <c r="A51" s="495"/>
      <c r="B51" s="146" t="s">
        <v>28</v>
      </c>
      <c r="C51" s="501"/>
      <c r="D51" s="158">
        <v>-7736</v>
      </c>
      <c r="E51" s="150">
        <v>-16249</v>
      </c>
      <c r="F51" s="148">
        <v>-21622</v>
      </c>
      <c r="G51" s="155">
        <v>-25410</v>
      </c>
      <c r="H51" s="148">
        <v>-7161</v>
      </c>
      <c r="I51" s="150">
        <v>-14833</v>
      </c>
      <c r="J51" s="148">
        <v>-23133</v>
      </c>
      <c r="K51" s="155">
        <v>-29969</v>
      </c>
      <c r="L51" s="555">
        <v>-7980</v>
      </c>
      <c r="M51" s="176"/>
      <c r="N51" s="176"/>
      <c r="O51" s="176"/>
      <c r="Q51" s="176"/>
      <c r="R51" s="176"/>
      <c r="S51" s="176"/>
      <c r="T51" s="408"/>
      <c r="U51" s="176"/>
      <c r="V51" s="176"/>
      <c r="W51" s="176"/>
    </row>
    <row r="52" spans="1:23" ht="12.75">
      <c r="A52" s="495"/>
      <c r="B52" s="146"/>
      <c r="C52" s="146"/>
      <c r="D52" s="158"/>
      <c r="E52" s="150"/>
      <c r="F52" s="148"/>
      <c r="G52" s="155"/>
      <c r="H52" s="148"/>
      <c r="I52" s="150"/>
      <c r="J52" s="148"/>
      <c r="K52" s="155"/>
      <c r="L52" s="555"/>
      <c r="M52" s="176"/>
      <c r="N52" s="176"/>
      <c r="O52" s="176"/>
      <c r="Q52" s="176"/>
      <c r="R52" s="176"/>
      <c r="S52" s="176"/>
      <c r="T52" s="408"/>
      <c r="U52" s="176"/>
      <c r="V52" s="176"/>
      <c r="W52" s="176"/>
    </row>
    <row r="53" spans="1:23" ht="12.75">
      <c r="A53" s="496"/>
      <c r="B53" s="164" t="s">
        <v>183</v>
      </c>
      <c r="C53" s="169"/>
      <c r="D53" s="159">
        <v>-26</v>
      </c>
      <c r="E53" s="173">
        <v>443</v>
      </c>
      <c r="F53" s="174">
        <v>321</v>
      </c>
      <c r="G53" s="175">
        <v>703</v>
      </c>
      <c r="H53" s="174">
        <v>60</v>
      </c>
      <c r="I53" s="173">
        <v>521</v>
      </c>
      <c r="J53" s="174">
        <v>457</v>
      </c>
      <c r="K53" s="175">
        <v>934</v>
      </c>
      <c r="L53" s="554">
        <v>12</v>
      </c>
      <c r="M53" s="176"/>
      <c r="N53" s="176"/>
      <c r="O53" s="176"/>
      <c r="Q53" s="176"/>
      <c r="R53" s="176"/>
      <c r="S53" s="176"/>
      <c r="T53" s="408"/>
      <c r="U53" s="176"/>
      <c r="V53" s="176"/>
      <c r="W53" s="176"/>
    </row>
    <row r="54" spans="1:23" ht="12.75">
      <c r="A54" s="494"/>
      <c r="B54" s="146"/>
      <c r="C54" s="146"/>
      <c r="D54" s="158"/>
      <c r="E54" s="150"/>
      <c r="F54" s="148"/>
      <c r="G54" s="155"/>
      <c r="H54" s="148"/>
      <c r="I54" s="150"/>
      <c r="J54" s="148"/>
      <c r="K54" s="155"/>
      <c r="L54" s="555"/>
      <c r="M54" s="176"/>
      <c r="N54" s="176"/>
      <c r="O54" s="176"/>
      <c r="Q54" s="176"/>
      <c r="R54" s="176"/>
      <c r="S54" s="176"/>
      <c r="T54" s="408"/>
      <c r="U54" s="176"/>
      <c r="V54" s="176"/>
      <c r="W54" s="176"/>
    </row>
    <row r="55" spans="1:23" ht="12.75">
      <c r="A55" s="493" t="s">
        <v>29</v>
      </c>
      <c r="B55" s="146"/>
      <c r="C55" s="146"/>
      <c r="D55" s="480">
        <v>27084</v>
      </c>
      <c r="E55" s="481">
        <v>52268</v>
      </c>
      <c r="F55" s="482">
        <v>86734</v>
      </c>
      <c r="G55" s="483">
        <v>111684</v>
      </c>
      <c r="H55" s="482">
        <v>27542</v>
      </c>
      <c r="I55" s="481">
        <v>57266</v>
      </c>
      <c r="J55" s="482">
        <v>94723</v>
      </c>
      <c r="K55" s="483">
        <v>99277</v>
      </c>
      <c r="L55" s="556">
        <v>33014</v>
      </c>
      <c r="M55" s="176"/>
      <c r="N55" s="176"/>
      <c r="O55" s="176"/>
      <c r="Q55" s="176"/>
      <c r="R55" s="176"/>
      <c r="S55" s="176"/>
      <c r="T55" s="408"/>
      <c r="U55" s="176"/>
      <c r="V55" s="176"/>
      <c r="W55" s="176"/>
    </row>
    <row r="56" spans="1:23" ht="12.75">
      <c r="A56" s="494"/>
      <c r="B56" s="146"/>
      <c r="C56" s="146"/>
      <c r="D56" s="158"/>
      <c r="E56" s="150"/>
      <c r="F56" s="148"/>
      <c r="G56" s="155"/>
      <c r="H56" s="148"/>
      <c r="I56" s="150"/>
      <c r="J56" s="148"/>
      <c r="K56" s="155"/>
      <c r="L56" s="555"/>
      <c r="M56" s="176"/>
      <c r="N56" s="176"/>
      <c r="O56" s="176"/>
      <c r="Q56" s="176"/>
      <c r="R56" s="176"/>
      <c r="S56" s="176"/>
      <c r="T56" s="408"/>
      <c r="U56" s="176"/>
      <c r="V56" s="176"/>
      <c r="W56" s="176"/>
    </row>
    <row r="57" spans="1:23" ht="12.75">
      <c r="A57" s="496"/>
      <c r="B57" s="164" t="s">
        <v>30</v>
      </c>
      <c r="C57" s="169"/>
      <c r="D57" s="159">
        <v>-5299</v>
      </c>
      <c r="E57" s="173">
        <v>-9816</v>
      </c>
      <c r="F57" s="174">
        <v>-16834</v>
      </c>
      <c r="G57" s="175">
        <v>-24220</v>
      </c>
      <c r="H57" s="174">
        <v>-8879</v>
      </c>
      <c r="I57" s="173">
        <v>-16831</v>
      </c>
      <c r="J57" s="174">
        <v>-24855</v>
      </c>
      <c r="K57" s="175">
        <v>-26221</v>
      </c>
      <c r="L57" s="554">
        <v>-7426</v>
      </c>
      <c r="M57" s="176"/>
      <c r="N57" s="176"/>
      <c r="O57" s="176"/>
      <c r="Q57" s="176"/>
      <c r="R57" s="176"/>
      <c r="S57" s="176"/>
      <c r="T57" s="408"/>
      <c r="U57" s="176"/>
      <c r="V57" s="176"/>
      <c r="W57" s="176"/>
    </row>
    <row r="58" spans="1:23" ht="12.75">
      <c r="A58" s="494"/>
      <c r="B58" s="146"/>
      <c r="C58" s="146"/>
      <c r="D58" s="158"/>
      <c r="E58" s="150"/>
      <c r="F58" s="148"/>
      <c r="G58" s="155"/>
      <c r="H58" s="148"/>
      <c r="I58" s="150"/>
      <c r="J58" s="148"/>
      <c r="K58" s="155"/>
      <c r="L58" s="555"/>
      <c r="M58" s="176"/>
      <c r="N58" s="176"/>
      <c r="O58" s="176"/>
      <c r="Q58" s="176"/>
      <c r="R58" s="176"/>
      <c r="S58" s="176"/>
      <c r="T58" s="408"/>
      <c r="U58" s="176"/>
      <c r="V58" s="176"/>
      <c r="W58" s="176"/>
    </row>
    <row r="59" spans="1:23" s="182" customFormat="1" ht="12.75">
      <c r="A59" s="493" t="s">
        <v>184</v>
      </c>
      <c r="B59" s="147"/>
      <c r="C59" s="147"/>
      <c r="D59" s="363">
        <v>21785</v>
      </c>
      <c r="E59" s="364">
        <v>42452</v>
      </c>
      <c r="F59" s="365">
        <v>69900</v>
      </c>
      <c r="G59" s="366">
        <v>87464</v>
      </c>
      <c r="H59" s="365">
        <v>18663</v>
      </c>
      <c r="I59" s="364">
        <v>40435</v>
      </c>
      <c r="J59" s="365">
        <v>69868</v>
      </c>
      <c r="K59" s="366">
        <v>73056</v>
      </c>
      <c r="L59" s="557">
        <v>25588</v>
      </c>
      <c r="M59" s="181"/>
      <c r="N59" s="181"/>
      <c r="O59" s="181"/>
      <c r="P59" s="409"/>
      <c r="Q59" s="181"/>
      <c r="R59" s="181"/>
      <c r="S59" s="181"/>
      <c r="T59" s="409"/>
      <c r="U59" s="181"/>
      <c r="V59" s="181"/>
      <c r="W59" s="181"/>
    </row>
    <row r="60" spans="1:23" ht="5.25" customHeight="1">
      <c r="A60" s="494"/>
      <c r="B60" s="146"/>
      <c r="C60" s="146"/>
      <c r="D60" s="160"/>
      <c r="E60" s="151"/>
      <c r="F60" s="149"/>
      <c r="G60" s="156"/>
      <c r="H60" s="149"/>
      <c r="I60" s="151"/>
      <c r="J60" s="149"/>
      <c r="K60" s="156"/>
      <c r="L60" s="555"/>
      <c r="M60" s="176"/>
      <c r="N60" s="176"/>
      <c r="O60" s="176"/>
      <c r="Q60" s="176"/>
      <c r="R60" s="176"/>
      <c r="S60" s="176"/>
      <c r="T60" s="408"/>
      <c r="U60" s="176"/>
      <c r="V60" s="176"/>
      <c r="W60" s="176"/>
    </row>
    <row r="61" spans="1:23" ht="12.75">
      <c r="A61" s="494" t="s">
        <v>168</v>
      </c>
      <c r="B61" s="146"/>
      <c r="C61" s="146"/>
      <c r="D61" s="160"/>
      <c r="E61" s="151"/>
      <c r="F61" s="149"/>
      <c r="G61" s="156"/>
      <c r="H61" s="149"/>
      <c r="I61" s="151"/>
      <c r="J61" s="149"/>
      <c r="K61" s="156"/>
      <c r="L61" s="555"/>
      <c r="M61" s="176"/>
      <c r="N61" s="176"/>
      <c r="O61" s="176"/>
      <c r="Q61" s="176"/>
      <c r="R61" s="176"/>
      <c r="S61" s="176"/>
      <c r="T61" s="408"/>
      <c r="U61" s="176"/>
      <c r="V61" s="176"/>
      <c r="W61" s="176"/>
    </row>
    <row r="62" spans="1:23" s="182" customFormat="1" ht="12.75">
      <c r="A62" s="493" t="s">
        <v>32</v>
      </c>
      <c r="B62" s="147"/>
      <c r="C62" s="147"/>
      <c r="D62" s="165">
        <v>18948</v>
      </c>
      <c r="E62" s="166">
        <v>36926</v>
      </c>
      <c r="F62" s="167">
        <v>60297</v>
      </c>
      <c r="G62" s="168">
        <v>75453</v>
      </c>
      <c r="H62" s="167">
        <v>15899</v>
      </c>
      <c r="I62" s="166">
        <v>34165</v>
      </c>
      <c r="J62" s="167">
        <v>59422</v>
      </c>
      <c r="K62" s="168">
        <v>60155</v>
      </c>
      <c r="L62" s="557">
        <v>22172</v>
      </c>
      <c r="M62" s="181"/>
      <c r="N62" s="181"/>
      <c r="O62" s="181"/>
      <c r="P62" s="409"/>
      <c r="Q62" s="181"/>
      <c r="R62" s="181"/>
      <c r="S62" s="181"/>
      <c r="T62" s="409"/>
      <c r="U62" s="181"/>
      <c r="V62" s="181"/>
      <c r="W62" s="181"/>
    </row>
    <row r="63" spans="1:23" ht="12.75">
      <c r="A63" s="494" t="s">
        <v>125</v>
      </c>
      <c r="B63" s="501"/>
      <c r="C63" s="146"/>
      <c r="D63" s="159">
        <v>2837</v>
      </c>
      <c r="E63" s="173">
        <v>5526</v>
      </c>
      <c r="F63" s="174">
        <v>9603</v>
      </c>
      <c r="G63" s="175">
        <v>12011</v>
      </c>
      <c r="H63" s="174">
        <v>2764</v>
      </c>
      <c r="I63" s="173">
        <v>6270</v>
      </c>
      <c r="J63" s="174">
        <v>10446</v>
      </c>
      <c r="K63" s="175">
        <v>12901</v>
      </c>
      <c r="L63" s="554">
        <v>3416</v>
      </c>
      <c r="M63" s="176"/>
      <c r="N63" s="176"/>
      <c r="O63" s="176"/>
      <c r="Q63" s="176"/>
      <c r="R63" s="176"/>
      <c r="S63" s="176"/>
      <c r="T63" s="408"/>
      <c r="U63" s="176"/>
      <c r="V63" s="176"/>
      <c r="W63" s="176"/>
    </row>
    <row r="64" spans="1:23" ht="13.5" thickBot="1">
      <c r="A64" s="502"/>
      <c r="B64" s="170"/>
      <c r="C64" s="171"/>
      <c r="D64" s="161">
        <v>21785</v>
      </c>
      <c r="E64" s="456">
        <v>42452</v>
      </c>
      <c r="F64" s="461">
        <v>69900</v>
      </c>
      <c r="G64" s="463">
        <v>87464</v>
      </c>
      <c r="H64" s="461">
        <v>18663</v>
      </c>
      <c r="I64" s="456">
        <v>40435</v>
      </c>
      <c r="J64" s="461">
        <v>69868</v>
      </c>
      <c r="K64" s="463">
        <v>73056</v>
      </c>
      <c r="L64" s="559">
        <v>25588</v>
      </c>
      <c r="M64" s="176"/>
      <c r="N64" s="176"/>
      <c r="O64" s="176"/>
      <c r="Q64" s="176"/>
      <c r="R64" s="176"/>
      <c r="S64" s="176"/>
      <c r="T64" s="408"/>
      <c r="U64" s="176"/>
      <c r="V64" s="176"/>
      <c r="W64" s="176"/>
    </row>
    <row r="65" spans="1:23" ht="13.5" thickTop="1">
      <c r="A65" s="503"/>
      <c r="B65" s="9"/>
      <c r="C65" s="139"/>
      <c r="D65" s="160"/>
      <c r="E65" s="151"/>
      <c r="F65" s="149"/>
      <c r="G65" s="156"/>
      <c r="H65" s="149"/>
      <c r="I65" s="151"/>
      <c r="J65" s="149"/>
      <c r="K65" s="156"/>
      <c r="M65" s="176"/>
      <c r="N65" s="176"/>
      <c r="O65" s="176"/>
      <c r="Q65" s="176"/>
      <c r="R65" s="176"/>
      <c r="S65" s="176"/>
      <c r="T65" s="408"/>
      <c r="U65" s="176"/>
      <c r="V65" s="176"/>
      <c r="W65" s="176"/>
    </row>
    <row r="66" spans="1:23" ht="12.75">
      <c r="A66" s="504" t="s">
        <v>5</v>
      </c>
      <c r="B66" s="505"/>
      <c r="C66" s="143"/>
      <c r="D66" s="158">
        <f aca="true" t="shared" si="0" ref="D66:L66">+D49-D44</f>
        <v>64062</v>
      </c>
      <c r="E66" s="150">
        <f t="shared" si="0"/>
        <v>128808</v>
      </c>
      <c r="F66" s="148">
        <f t="shared" si="0"/>
        <v>198818</v>
      </c>
      <c r="G66" s="155">
        <f>+G49-G44</f>
        <v>258640</v>
      </c>
      <c r="H66" s="148">
        <f t="shared" si="0"/>
        <v>62992</v>
      </c>
      <c r="I66" s="150">
        <f t="shared" si="0"/>
        <v>128746</v>
      </c>
      <c r="J66" s="148">
        <f t="shared" si="0"/>
        <v>202985</v>
      </c>
      <c r="K66" s="155">
        <f>+K49-K44</f>
        <v>243907</v>
      </c>
      <c r="L66" s="148">
        <f t="shared" si="0"/>
        <v>68935</v>
      </c>
      <c r="M66" s="176"/>
      <c r="N66" s="176"/>
      <c r="O66" s="176"/>
      <c r="Q66" s="176"/>
      <c r="R66" s="176"/>
      <c r="S66" s="176"/>
      <c r="T66" s="408"/>
      <c r="U66" s="176"/>
      <c r="V66" s="176"/>
      <c r="W66" s="176"/>
    </row>
    <row r="67" spans="1:23" ht="12.75">
      <c r="A67" s="506" t="s">
        <v>44</v>
      </c>
      <c r="B67" s="458"/>
      <c r="C67" s="460"/>
      <c r="D67" s="507">
        <f aca="true" t="shared" si="1" ref="D67:L67">+D66/D37</f>
        <v>0.42182129452821493</v>
      </c>
      <c r="E67" s="508">
        <f t="shared" si="1"/>
        <v>0.41172710070065976</v>
      </c>
      <c r="F67" s="509">
        <f t="shared" si="1"/>
        <v>0.4054680202797231</v>
      </c>
      <c r="G67" s="510">
        <f t="shared" si="1"/>
        <v>0.385341986543424</v>
      </c>
      <c r="H67" s="509">
        <f t="shared" si="1"/>
        <v>0.3909511249030256</v>
      </c>
      <c r="I67" s="508">
        <f t="shared" si="1"/>
        <v>0.3919912556593117</v>
      </c>
      <c r="J67" s="509">
        <f t="shared" si="1"/>
        <v>0.40303269769916844</v>
      </c>
      <c r="K67" s="510">
        <f>+K66/K37</f>
        <v>0.3604567131842976</v>
      </c>
      <c r="L67" s="509">
        <f t="shared" si="1"/>
        <v>0.4238502213477619</v>
      </c>
      <c r="M67" s="176"/>
      <c r="N67" s="176"/>
      <c r="O67" s="176"/>
      <c r="Q67" s="176"/>
      <c r="R67" s="176"/>
      <c r="S67" s="176"/>
      <c r="T67" s="408"/>
      <c r="U67" s="176"/>
      <c r="V67" s="176"/>
      <c r="W67" s="176"/>
    </row>
    <row r="68" spans="1:23" ht="12.75">
      <c r="A68" s="178"/>
      <c r="L68" s="176"/>
      <c r="M68" s="176"/>
      <c r="N68" s="176"/>
      <c r="O68" s="176"/>
      <c r="P68" s="176"/>
      <c r="Q68" s="176"/>
      <c r="R68" s="176"/>
      <c r="S68" s="176"/>
      <c r="T68" s="176"/>
      <c r="U68" s="176"/>
      <c r="V68" s="176"/>
      <c r="W68" s="176"/>
    </row>
    <row r="69" spans="1:23" ht="12.75">
      <c r="A69" s="178"/>
      <c r="L69" s="176"/>
      <c r="M69" s="176"/>
      <c r="N69" s="176"/>
      <c r="O69" s="176"/>
      <c r="P69" s="176"/>
      <c r="Q69" s="176"/>
      <c r="R69" s="176"/>
      <c r="S69" s="176"/>
      <c r="T69" s="176"/>
      <c r="U69" s="176"/>
      <c r="V69" s="176"/>
      <c r="W69" s="176"/>
    </row>
    <row r="70" spans="1:23" ht="12.75">
      <c r="A70" s="178"/>
      <c r="B70" s="178"/>
      <c r="C70" s="178"/>
      <c r="L70" s="176"/>
      <c r="M70" s="176"/>
      <c r="N70" s="176"/>
      <c r="O70" s="176"/>
      <c r="P70" s="176"/>
      <c r="Q70" s="176"/>
      <c r="R70" s="176"/>
      <c r="S70" s="176"/>
      <c r="T70" s="176"/>
      <c r="U70" s="176"/>
      <c r="V70" s="176"/>
      <c r="W70" s="176"/>
    </row>
    <row r="71" spans="3:23" ht="12.75">
      <c r="C71" s="178"/>
      <c r="L71" s="176"/>
      <c r="M71" s="176"/>
      <c r="N71" s="176"/>
      <c r="O71" s="176"/>
      <c r="P71" s="176"/>
      <c r="Q71" s="176"/>
      <c r="R71" s="176"/>
      <c r="S71" s="176"/>
      <c r="T71" s="176"/>
      <c r="U71" s="176"/>
      <c r="V71" s="176"/>
      <c r="W71" s="176"/>
    </row>
    <row r="72" spans="3:23" ht="12.75">
      <c r="C72" s="179"/>
      <c r="L72" s="176"/>
      <c r="M72" s="176"/>
      <c r="N72" s="176"/>
      <c r="O72" s="176"/>
      <c r="P72" s="176"/>
      <c r="Q72" s="176"/>
      <c r="R72" s="176"/>
      <c r="S72" s="176"/>
      <c r="T72" s="176"/>
      <c r="U72" s="176"/>
      <c r="V72" s="176"/>
      <c r="W72" s="176"/>
    </row>
    <row r="73" spans="3:23" ht="12.75">
      <c r="C73" s="179"/>
      <c r="L73" s="176"/>
      <c r="M73" s="176"/>
      <c r="N73" s="176"/>
      <c r="O73" s="176"/>
      <c r="P73" s="176"/>
      <c r="Q73" s="176"/>
      <c r="R73" s="176"/>
      <c r="S73" s="176"/>
      <c r="T73" s="176"/>
      <c r="U73" s="176"/>
      <c r="V73" s="176"/>
      <c r="W73" s="176"/>
    </row>
    <row r="74" spans="3:23" ht="12.75">
      <c r="C74" s="179"/>
      <c r="L74" s="176"/>
      <c r="M74" s="176"/>
      <c r="N74" s="176"/>
      <c r="O74" s="176"/>
      <c r="P74" s="176"/>
      <c r="Q74" s="176"/>
      <c r="R74" s="176"/>
      <c r="S74" s="176"/>
      <c r="T74" s="176"/>
      <c r="U74" s="176"/>
      <c r="V74" s="176"/>
      <c r="W74" s="176"/>
    </row>
    <row r="75" spans="3:23" ht="12.75">
      <c r="C75" s="179"/>
      <c r="L75" s="176"/>
      <c r="M75" s="176"/>
      <c r="N75" s="176"/>
      <c r="O75" s="176"/>
      <c r="P75" s="176"/>
      <c r="Q75" s="176"/>
      <c r="R75" s="176"/>
      <c r="S75" s="176"/>
      <c r="T75" s="176"/>
      <c r="U75" s="176"/>
      <c r="V75" s="176"/>
      <c r="W75" s="176"/>
    </row>
    <row r="76" spans="3:23" ht="12.75">
      <c r="C76" s="179"/>
      <c r="L76" s="176"/>
      <c r="M76" s="176"/>
      <c r="N76" s="176"/>
      <c r="O76" s="176"/>
      <c r="P76" s="176"/>
      <c r="Q76" s="176"/>
      <c r="R76" s="176"/>
      <c r="S76" s="176"/>
      <c r="T76" s="176"/>
      <c r="U76" s="176"/>
      <c r="V76" s="176"/>
      <c r="W76" s="176"/>
    </row>
    <row r="77" spans="3:23" ht="12.75">
      <c r="C77" s="179"/>
      <c r="L77" s="176"/>
      <c r="M77" s="176"/>
      <c r="N77" s="176"/>
      <c r="O77" s="176"/>
      <c r="P77" s="176"/>
      <c r="Q77" s="176"/>
      <c r="R77" s="176"/>
      <c r="S77" s="176"/>
      <c r="T77" s="176"/>
      <c r="U77" s="176"/>
      <c r="V77" s="176"/>
      <c r="W77" s="176"/>
    </row>
    <row r="78" spans="3:23" ht="12.75">
      <c r="C78" s="179"/>
      <c r="L78" s="176"/>
      <c r="M78" s="176"/>
      <c r="N78" s="176"/>
      <c r="O78" s="176"/>
      <c r="P78" s="176"/>
      <c r="Q78" s="176"/>
      <c r="R78" s="176"/>
      <c r="S78" s="176"/>
      <c r="T78" s="176"/>
      <c r="U78" s="176"/>
      <c r="V78" s="176"/>
      <c r="W78" s="176"/>
    </row>
    <row r="79" spans="3:23" ht="12.75">
      <c r="C79" s="179"/>
      <c r="L79" s="176"/>
      <c r="M79" s="176"/>
      <c r="N79" s="176"/>
      <c r="O79" s="176"/>
      <c r="P79" s="176"/>
      <c r="Q79" s="176"/>
      <c r="R79" s="176"/>
      <c r="S79" s="176"/>
      <c r="T79" s="176"/>
      <c r="U79" s="176"/>
      <c r="V79" s="176"/>
      <c r="W79" s="176"/>
    </row>
    <row r="80" spans="3:23" ht="12.75">
      <c r="C80" s="179"/>
      <c r="L80" s="176"/>
      <c r="M80" s="176"/>
      <c r="N80" s="176"/>
      <c r="O80" s="176"/>
      <c r="P80" s="176"/>
      <c r="Q80" s="176"/>
      <c r="R80" s="176"/>
      <c r="S80" s="176"/>
      <c r="T80" s="176"/>
      <c r="U80" s="176"/>
      <c r="V80" s="176"/>
      <c r="W80" s="176"/>
    </row>
    <row r="81" spans="3:23" ht="12.75">
      <c r="C81" s="179"/>
      <c r="L81" s="176"/>
      <c r="M81" s="176"/>
      <c r="N81" s="176"/>
      <c r="O81" s="176"/>
      <c r="P81" s="176"/>
      <c r="Q81" s="176"/>
      <c r="R81" s="176"/>
      <c r="S81" s="176"/>
      <c r="T81" s="176"/>
      <c r="U81" s="176"/>
      <c r="V81" s="176"/>
      <c r="W81" s="176"/>
    </row>
    <row r="82" spans="3:23" ht="12.75">
      <c r="C82" s="179"/>
      <c r="L82" s="176"/>
      <c r="M82" s="176"/>
      <c r="N82" s="176"/>
      <c r="O82" s="176"/>
      <c r="P82" s="176"/>
      <c r="Q82" s="176"/>
      <c r="R82" s="176"/>
      <c r="S82" s="176"/>
      <c r="T82" s="176"/>
      <c r="U82" s="176"/>
      <c r="V82" s="176"/>
      <c r="W82" s="176"/>
    </row>
    <row r="83" spans="3:23" ht="12.75">
      <c r="C83" s="179"/>
      <c r="L83" s="176"/>
      <c r="M83" s="176"/>
      <c r="N83" s="176"/>
      <c r="O83" s="176"/>
      <c r="P83" s="176"/>
      <c r="Q83" s="176"/>
      <c r="R83" s="176"/>
      <c r="S83" s="176"/>
      <c r="T83" s="176"/>
      <c r="U83" s="176"/>
      <c r="V83" s="176"/>
      <c r="W83" s="176"/>
    </row>
    <row r="84" spans="3:23" ht="12.75">
      <c r="C84" s="179"/>
      <c r="L84" s="176"/>
      <c r="M84" s="176"/>
      <c r="N84" s="176"/>
      <c r="O84" s="176"/>
      <c r="P84" s="176"/>
      <c r="Q84" s="176"/>
      <c r="R84" s="176"/>
      <c r="S84" s="176"/>
      <c r="T84" s="176"/>
      <c r="U84" s="176"/>
      <c r="V84" s="176"/>
      <c r="W84" s="176"/>
    </row>
    <row r="85" spans="3:23" ht="12.75">
      <c r="C85" s="179"/>
      <c r="L85" s="176"/>
      <c r="M85" s="176"/>
      <c r="N85" s="176"/>
      <c r="O85" s="176"/>
      <c r="P85" s="176"/>
      <c r="Q85" s="176"/>
      <c r="R85" s="176"/>
      <c r="S85" s="176"/>
      <c r="T85" s="176"/>
      <c r="U85" s="176"/>
      <c r="V85" s="176"/>
      <c r="W85" s="176"/>
    </row>
    <row r="86" spans="3:23" ht="12.75">
      <c r="C86" s="179"/>
      <c r="L86" s="176"/>
      <c r="M86" s="176"/>
      <c r="N86" s="176"/>
      <c r="O86" s="176"/>
      <c r="P86" s="176"/>
      <c r="Q86" s="176"/>
      <c r="R86" s="176"/>
      <c r="S86" s="176"/>
      <c r="T86" s="176"/>
      <c r="U86" s="176"/>
      <c r="V86" s="176"/>
      <c r="W86" s="176"/>
    </row>
    <row r="87" spans="3:23" ht="12.75">
      <c r="C87" s="179"/>
      <c r="L87" s="176"/>
      <c r="M87" s="176"/>
      <c r="N87" s="176"/>
      <c r="O87" s="176"/>
      <c r="P87" s="176"/>
      <c r="Q87" s="176"/>
      <c r="R87" s="176"/>
      <c r="S87" s="176"/>
      <c r="T87" s="176"/>
      <c r="U87" s="176"/>
      <c r="V87" s="176"/>
      <c r="W87" s="176"/>
    </row>
    <row r="88" spans="3:23" ht="12.75">
      <c r="C88" s="179"/>
      <c r="L88" s="176"/>
      <c r="M88" s="176"/>
      <c r="N88" s="176"/>
      <c r="O88" s="176"/>
      <c r="P88" s="176"/>
      <c r="Q88" s="176"/>
      <c r="R88" s="176"/>
      <c r="S88" s="176"/>
      <c r="T88" s="176"/>
      <c r="U88" s="176"/>
      <c r="V88" s="176"/>
      <c r="W88" s="176"/>
    </row>
    <row r="89" spans="3:23" ht="12.75">
      <c r="C89" s="179"/>
      <c r="L89" s="176"/>
      <c r="M89" s="176"/>
      <c r="N89" s="176"/>
      <c r="O89" s="176"/>
      <c r="P89" s="176"/>
      <c r="Q89" s="176"/>
      <c r="R89" s="176"/>
      <c r="S89" s="176"/>
      <c r="T89" s="176"/>
      <c r="U89" s="176"/>
      <c r="V89" s="176"/>
      <c r="W89" s="176"/>
    </row>
    <row r="90" spans="3:23" ht="12.75">
      <c r="C90" s="179"/>
      <c r="L90" s="176"/>
      <c r="M90" s="176"/>
      <c r="N90" s="176"/>
      <c r="O90" s="176"/>
      <c r="P90" s="176"/>
      <c r="Q90" s="176"/>
      <c r="R90" s="176"/>
      <c r="S90" s="176"/>
      <c r="T90" s="176"/>
      <c r="U90" s="176"/>
      <c r="V90" s="176"/>
      <c r="W90" s="176"/>
    </row>
    <row r="91" spans="3:23" ht="12.75">
      <c r="C91" s="179"/>
      <c r="L91" s="176"/>
      <c r="M91" s="176"/>
      <c r="N91" s="176"/>
      <c r="O91" s="176"/>
      <c r="P91" s="176"/>
      <c r="Q91" s="176"/>
      <c r="R91" s="176"/>
      <c r="S91" s="176"/>
      <c r="T91" s="176"/>
      <c r="U91" s="176"/>
      <c r="V91" s="176"/>
      <c r="W91" s="176"/>
    </row>
    <row r="92" spans="3:23" ht="12.75">
      <c r="C92" s="179"/>
      <c r="L92" s="176"/>
      <c r="M92" s="176"/>
      <c r="N92" s="176"/>
      <c r="O92" s="176"/>
      <c r="P92" s="176"/>
      <c r="Q92" s="176"/>
      <c r="R92" s="176"/>
      <c r="S92" s="176"/>
      <c r="T92" s="176"/>
      <c r="U92" s="176"/>
      <c r="V92" s="176"/>
      <c r="W92" s="176"/>
    </row>
    <row r="93" spans="3:23" ht="12.75">
      <c r="C93" s="179"/>
      <c r="L93" s="176"/>
      <c r="M93" s="176"/>
      <c r="N93" s="176"/>
      <c r="O93" s="176"/>
      <c r="P93" s="176"/>
      <c r="Q93" s="176"/>
      <c r="R93" s="176"/>
      <c r="S93" s="176"/>
      <c r="T93" s="176"/>
      <c r="U93" s="176"/>
      <c r="V93" s="176"/>
      <c r="W93" s="176"/>
    </row>
    <row r="94" spans="3:23" ht="12.75">
      <c r="C94" s="179"/>
      <c r="L94" s="176"/>
      <c r="M94" s="176"/>
      <c r="N94" s="176"/>
      <c r="O94" s="176"/>
      <c r="P94" s="176"/>
      <c r="Q94" s="176"/>
      <c r="R94" s="176"/>
      <c r="S94" s="176"/>
      <c r="T94" s="176"/>
      <c r="U94" s="176"/>
      <c r="V94" s="176"/>
      <c r="W94" s="176"/>
    </row>
    <row r="95" spans="3:23" ht="12.75">
      <c r="C95" s="179"/>
      <c r="L95" s="176"/>
      <c r="M95" s="176"/>
      <c r="N95" s="176"/>
      <c r="O95" s="176"/>
      <c r="P95" s="176"/>
      <c r="Q95" s="176"/>
      <c r="R95" s="176"/>
      <c r="S95" s="176"/>
      <c r="T95" s="176"/>
      <c r="U95" s="176"/>
      <c r="V95" s="176"/>
      <c r="W95" s="176"/>
    </row>
    <row r="96" spans="3:23" ht="12.75">
      <c r="C96" s="179"/>
      <c r="L96" s="176"/>
      <c r="M96" s="176"/>
      <c r="N96" s="176"/>
      <c r="O96" s="176"/>
      <c r="P96" s="176"/>
      <c r="Q96" s="176"/>
      <c r="R96" s="176"/>
      <c r="S96" s="176"/>
      <c r="T96" s="176"/>
      <c r="U96" s="176"/>
      <c r="V96" s="176"/>
      <c r="W96" s="176"/>
    </row>
    <row r="97" spans="3:23" ht="12.75">
      <c r="C97" s="179"/>
      <c r="L97" s="176"/>
      <c r="M97" s="176"/>
      <c r="N97" s="176"/>
      <c r="O97" s="176"/>
      <c r="P97" s="176"/>
      <c r="Q97" s="176"/>
      <c r="R97" s="176"/>
      <c r="S97" s="176"/>
      <c r="T97" s="176"/>
      <c r="U97" s="176"/>
      <c r="V97" s="176"/>
      <c r="W97" s="176"/>
    </row>
    <row r="98" spans="3:23" ht="12.75">
      <c r="C98" s="179"/>
      <c r="L98" s="176"/>
      <c r="M98" s="176"/>
      <c r="N98" s="176"/>
      <c r="O98" s="176"/>
      <c r="P98" s="176"/>
      <c r="Q98" s="176"/>
      <c r="R98" s="176"/>
      <c r="S98" s="176"/>
      <c r="T98" s="176"/>
      <c r="U98" s="176"/>
      <c r="V98" s="176"/>
      <c r="W98" s="176"/>
    </row>
    <row r="99" spans="3:23" ht="12.75">
      <c r="C99" s="179"/>
      <c r="L99" s="176"/>
      <c r="M99" s="176"/>
      <c r="N99" s="176"/>
      <c r="O99" s="176"/>
      <c r="P99" s="176"/>
      <c r="Q99" s="176"/>
      <c r="R99" s="176"/>
      <c r="S99" s="176"/>
      <c r="T99" s="176"/>
      <c r="U99" s="176"/>
      <c r="V99" s="176"/>
      <c r="W99" s="176"/>
    </row>
    <row r="100" spans="3:23" ht="12.75">
      <c r="C100" s="179"/>
      <c r="L100" s="176"/>
      <c r="M100" s="176"/>
      <c r="N100" s="176"/>
      <c r="O100" s="176"/>
      <c r="P100" s="176"/>
      <c r="Q100" s="176"/>
      <c r="R100" s="176"/>
      <c r="S100" s="176"/>
      <c r="T100" s="176"/>
      <c r="U100" s="176"/>
      <c r="V100" s="176"/>
      <c r="W100" s="176"/>
    </row>
    <row r="101" spans="3:23" ht="12.75">
      <c r="C101" s="179"/>
      <c r="L101" s="176"/>
      <c r="M101" s="176"/>
      <c r="N101" s="176"/>
      <c r="O101" s="176"/>
      <c r="P101" s="176"/>
      <c r="Q101" s="176"/>
      <c r="R101" s="176"/>
      <c r="S101" s="176"/>
      <c r="T101" s="176"/>
      <c r="U101" s="176"/>
      <c r="V101" s="176"/>
      <c r="W101" s="176"/>
    </row>
    <row r="102" spans="3:23" ht="12.75">
      <c r="C102" s="179"/>
      <c r="L102" s="176"/>
      <c r="M102" s="176"/>
      <c r="N102" s="176"/>
      <c r="O102" s="176"/>
      <c r="P102" s="176"/>
      <c r="Q102" s="176"/>
      <c r="R102" s="176"/>
      <c r="S102" s="176"/>
      <c r="T102" s="176"/>
      <c r="U102" s="176"/>
      <c r="V102" s="176"/>
      <c r="W102" s="176"/>
    </row>
    <row r="103" spans="3:23" ht="12.75">
      <c r="C103" s="179"/>
      <c r="L103" s="176"/>
      <c r="M103" s="176"/>
      <c r="N103" s="176"/>
      <c r="O103" s="176"/>
      <c r="P103" s="176"/>
      <c r="Q103" s="176"/>
      <c r="R103" s="176"/>
      <c r="S103" s="176"/>
      <c r="T103" s="176"/>
      <c r="U103" s="176"/>
      <c r="V103" s="176"/>
      <c r="W103" s="176"/>
    </row>
    <row r="104" spans="3:23" ht="12.75">
      <c r="C104" s="179"/>
      <c r="L104" s="176"/>
      <c r="M104" s="176"/>
      <c r="N104" s="176"/>
      <c r="O104" s="176"/>
      <c r="P104" s="176"/>
      <c r="Q104" s="176"/>
      <c r="R104" s="176"/>
      <c r="S104" s="176"/>
      <c r="T104" s="176"/>
      <c r="U104" s="176"/>
      <c r="V104" s="176"/>
      <c r="W104" s="176"/>
    </row>
    <row r="105" spans="3:23" ht="12.75">
      <c r="C105" s="179"/>
      <c r="L105" s="176"/>
      <c r="M105" s="176"/>
      <c r="N105" s="176"/>
      <c r="O105" s="176"/>
      <c r="P105" s="176"/>
      <c r="Q105" s="176"/>
      <c r="R105" s="176"/>
      <c r="S105" s="176"/>
      <c r="T105" s="176"/>
      <c r="U105" s="176"/>
      <c r="V105" s="176"/>
      <c r="W105" s="176"/>
    </row>
    <row r="106" spans="3:23" ht="12.75">
      <c r="C106" s="179"/>
      <c r="L106" s="176"/>
      <c r="M106" s="176"/>
      <c r="N106" s="176"/>
      <c r="O106" s="176"/>
      <c r="P106" s="176"/>
      <c r="Q106" s="176"/>
      <c r="R106" s="176"/>
      <c r="S106" s="176"/>
      <c r="T106" s="176"/>
      <c r="U106" s="176"/>
      <c r="V106" s="176"/>
      <c r="W106" s="176"/>
    </row>
    <row r="107" spans="3:23" ht="12.75">
      <c r="C107" s="179"/>
      <c r="L107" s="176"/>
      <c r="M107" s="176"/>
      <c r="N107" s="176"/>
      <c r="O107" s="176"/>
      <c r="P107" s="176"/>
      <c r="Q107" s="176"/>
      <c r="R107" s="176"/>
      <c r="S107" s="176"/>
      <c r="T107" s="176"/>
      <c r="U107" s="176"/>
      <c r="V107" s="176"/>
      <c r="W107" s="176"/>
    </row>
    <row r="108" spans="3:23" ht="12.75">
      <c r="C108" s="179"/>
      <c r="L108" s="176"/>
      <c r="M108" s="176"/>
      <c r="N108" s="176"/>
      <c r="O108" s="176"/>
      <c r="P108" s="176"/>
      <c r="Q108" s="176"/>
      <c r="R108" s="176"/>
      <c r="S108" s="176"/>
      <c r="T108" s="176"/>
      <c r="U108" s="176"/>
      <c r="V108" s="176"/>
      <c r="W108" s="176"/>
    </row>
    <row r="109" spans="3:23" ht="12.75">
      <c r="C109" s="179"/>
      <c r="L109" s="176"/>
      <c r="M109" s="176"/>
      <c r="N109" s="176"/>
      <c r="O109" s="176"/>
      <c r="P109" s="176"/>
      <c r="Q109" s="176"/>
      <c r="R109" s="176"/>
      <c r="S109" s="176"/>
      <c r="T109" s="176"/>
      <c r="U109" s="176"/>
      <c r="V109" s="176"/>
      <c r="W109" s="176"/>
    </row>
    <row r="110" spans="3:23" ht="12.75">
      <c r="C110" s="179"/>
      <c r="L110" s="176"/>
      <c r="M110" s="176"/>
      <c r="N110" s="176"/>
      <c r="O110" s="176"/>
      <c r="P110" s="176"/>
      <c r="Q110" s="176"/>
      <c r="R110" s="176"/>
      <c r="S110" s="176"/>
      <c r="T110" s="176"/>
      <c r="U110" s="176"/>
      <c r="V110" s="176"/>
      <c r="W110" s="176"/>
    </row>
    <row r="111" spans="3:23" ht="12.75">
      <c r="C111" s="179"/>
      <c r="L111" s="176"/>
      <c r="M111" s="176"/>
      <c r="N111" s="176"/>
      <c r="O111" s="176"/>
      <c r="P111" s="176"/>
      <c r="Q111" s="176"/>
      <c r="R111" s="176"/>
      <c r="S111" s="176"/>
      <c r="T111" s="176"/>
      <c r="U111" s="176"/>
      <c r="V111" s="176"/>
      <c r="W111" s="176"/>
    </row>
    <row r="112" spans="3:23" ht="12.75">
      <c r="C112" s="179"/>
      <c r="L112" s="176"/>
      <c r="M112" s="176"/>
      <c r="N112" s="176"/>
      <c r="O112" s="176"/>
      <c r="P112" s="176"/>
      <c r="Q112" s="176"/>
      <c r="R112" s="176"/>
      <c r="S112" s="176"/>
      <c r="T112" s="176"/>
      <c r="U112" s="176"/>
      <c r="V112" s="176"/>
      <c r="W112" s="176"/>
    </row>
    <row r="113" spans="3:23" ht="12.75">
      <c r="C113" s="179"/>
      <c r="L113" s="176"/>
      <c r="M113" s="176"/>
      <c r="N113" s="176"/>
      <c r="O113" s="176"/>
      <c r="P113" s="176"/>
      <c r="Q113" s="176"/>
      <c r="R113" s="176"/>
      <c r="S113" s="176"/>
      <c r="T113" s="176"/>
      <c r="U113" s="176"/>
      <c r="V113" s="176"/>
      <c r="W113" s="176"/>
    </row>
    <row r="114" spans="3:23" ht="12.75">
      <c r="C114" s="179"/>
      <c r="L114" s="176"/>
      <c r="M114" s="176"/>
      <c r="N114" s="176"/>
      <c r="O114" s="176"/>
      <c r="P114" s="176"/>
      <c r="Q114" s="176"/>
      <c r="R114" s="176"/>
      <c r="S114" s="176"/>
      <c r="T114" s="176"/>
      <c r="U114" s="176"/>
      <c r="V114" s="176"/>
      <c r="W114" s="176"/>
    </row>
    <row r="115" spans="3:23" ht="12.75">
      <c r="C115" s="179"/>
      <c r="L115" s="176"/>
      <c r="M115" s="176"/>
      <c r="N115" s="176"/>
      <c r="O115" s="176"/>
      <c r="P115" s="176"/>
      <c r="Q115" s="176"/>
      <c r="R115" s="176"/>
      <c r="S115" s="176"/>
      <c r="T115" s="176"/>
      <c r="U115" s="176"/>
      <c r="V115" s="176"/>
      <c r="W115" s="176"/>
    </row>
    <row r="116" spans="3:23" ht="12.75">
      <c r="C116" s="179"/>
      <c r="L116" s="176"/>
      <c r="M116" s="176"/>
      <c r="N116" s="176"/>
      <c r="O116" s="176"/>
      <c r="P116" s="176"/>
      <c r="Q116" s="176"/>
      <c r="R116" s="176"/>
      <c r="S116" s="176"/>
      <c r="T116" s="176"/>
      <c r="U116" s="176"/>
      <c r="V116" s="176"/>
      <c r="W116" s="176"/>
    </row>
    <row r="117" spans="3:23" ht="12.75">
      <c r="C117" s="179"/>
      <c r="L117" s="176"/>
      <c r="M117" s="176"/>
      <c r="N117" s="176"/>
      <c r="O117" s="176"/>
      <c r="P117" s="176"/>
      <c r="Q117" s="176"/>
      <c r="R117" s="176"/>
      <c r="S117" s="176"/>
      <c r="T117" s="176"/>
      <c r="U117" s="176"/>
      <c r="V117" s="176"/>
      <c r="W117" s="176"/>
    </row>
    <row r="118" spans="3:23" ht="12.75">
      <c r="C118" s="179"/>
      <c r="L118" s="176"/>
      <c r="M118" s="176"/>
      <c r="N118" s="176"/>
      <c r="O118" s="176"/>
      <c r="P118" s="176"/>
      <c r="Q118" s="176"/>
      <c r="R118" s="176"/>
      <c r="S118" s="176"/>
      <c r="T118" s="176"/>
      <c r="U118" s="176"/>
      <c r="V118" s="176"/>
      <c r="W118" s="176"/>
    </row>
    <row r="119" spans="3:23" ht="12.75">
      <c r="C119" s="179"/>
      <c r="L119" s="176"/>
      <c r="M119" s="176"/>
      <c r="N119" s="176"/>
      <c r="O119" s="176"/>
      <c r="P119" s="176"/>
      <c r="Q119" s="176"/>
      <c r="R119" s="176"/>
      <c r="S119" s="176"/>
      <c r="T119" s="176"/>
      <c r="U119" s="176"/>
      <c r="V119" s="176"/>
      <c r="W119" s="176"/>
    </row>
    <row r="120" spans="3:23" ht="12.75">
      <c r="C120" s="179"/>
      <c r="L120" s="176"/>
      <c r="M120" s="176"/>
      <c r="N120" s="176"/>
      <c r="O120" s="176"/>
      <c r="P120" s="176"/>
      <c r="Q120" s="176"/>
      <c r="R120" s="176"/>
      <c r="S120" s="176"/>
      <c r="T120" s="176"/>
      <c r="U120" s="176"/>
      <c r="V120" s="176"/>
      <c r="W120" s="176"/>
    </row>
    <row r="121" spans="3:23" ht="12.75">
      <c r="C121" s="179"/>
      <c r="L121" s="176"/>
      <c r="M121" s="176"/>
      <c r="N121" s="176"/>
      <c r="O121" s="176"/>
      <c r="P121" s="176"/>
      <c r="Q121" s="176"/>
      <c r="R121" s="176"/>
      <c r="S121" s="176"/>
      <c r="T121" s="176"/>
      <c r="U121" s="176"/>
      <c r="V121" s="176"/>
      <c r="W121" s="176"/>
    </row>
  </sheetData>
  <printOptions/>
  <pageMargins left="0.7874015748031497" right="0.7874015748031497" top="0.984251968503937" bottom="0.984251968503937" header="0.5118110236220472" footer="0.5118110236220472"/>
  <pageSetup horizontalDpi="1200" verticalDpi="1200" orientation="landscape" paperSize="9" scale="54" r:id="rId1"/>
  <rowBreaks count="1" manualBreakCount="1">
    <brk id="69" max="10" man="1"/>
  </rowBreaks>
  <colBreaks count="1" manualBreakCount="1">
    <brk id="7" max="66" man="1"/>
  </colBreaks>
</worksheet>
</file>

<file path=xl/worksheets/sheet2.xml><?xml version="1.0" encoding="utf-8"?>
<worksheet xmlns="http://schemas.openxmlformats.org/spreadsheetml/2006/main" xmlns:r="http://schemas.openxmlformats.org/officeDocument/2006/relationships">
  <dimension ref="A1:L93"/>
  <sheetViews>
    <sheetView zoomScaleSheetLayoutView="50" workbookViewId="0" topLeftCell="A1">
      <pane xSplit="3" ySplit="4" topLeftCell="F5" activePane="bottomRight" state="frozen"/>
      <selection pane="topLeft" activeCell="A1" sqref="A1"/>
      <selection pane="topRight" activeCell="D1" sqref="D1"/>
      <selection pane="bottomLeft" activeCell="A5" sqref="A5"/>
      <selection pane="bottomRight" activeCell="J90" sqref="J90"/>
    </sheetView>
  </sheetViews>
  <sheetFormatPr defaultColWidth="9.140625" defaultRowHeight="12.75"/>
  <cols>
    <col min="1" max="2" width="5.7109375" style="262" customWidth="1"/>
    <col min="3" max="3" width="36.57421875" style="262" customWidth="1"/>
    <col min="4" max="6" width="12.7109375" style="262" customWidth="1"/>
    <col min="7" max="12" width="12.7109375" style="264" customWidth="1"/>
    <col min="13" max="16384" width="9.140625" style="262" customWidth="1"/>
  </cols>
  <sheetData>
    <row r="1" spans="1:12" ht="12.75">
      <c r="A1" s="16" t="s">
        <v>126</v>
      </c>
      <c r="B1" s="450"/>
      <c r="C1" s="451"/>
      <c r="D1" s="389">
        <v>2006</v>
      </c>
      <c r="E1" s="389">
        <v>2006</v>
      </c>
      <c r="F1" s="389">
        <v>2006</v>
      </c>
      <c r="G1" s="452">
        <v>2006</v>
      </c>
      <c r="H1" s="389">
        <v>2007</v>
      </c>
      <c r="I1" s="389">
        <v>2007</v>
      </c>
      <c r="J1" s="389">
        <v>2007</v>
      </c>
      <c r="K1" s="452">
        <v>2007</v>
      </c>
      <c r="L1" s="389">
        <v>2008</v>
      </c>
    </row>
    <row r="2" spans="1:12" ht="12.75">
      <c r="A2" s="446" t="s">
        <v>127</v>
      </c>
      <c r="B2" s="16"/>
      <c r="C2" s="16"/>
      <c r="D2" s="349" t="s">
        <v>36</v>
      </c>
      <c r="E2" s="17" t="s">
        <v>37</v>
      </c>
      <c r="F2" s="388" t="s">
        <v>38</v>
      </c>
      <c r="G2" s="422" t="s">
        <v>39</v>
      </c>
      <c r="H2" s="17" t="s">
        <v>36</v>
      </c>
      <c r="I2" s="17" t="s">
        <v>37</v>
      </c>
      <c r="J2" s="388" t="s">
        <v>38</v>
      </c>
      <c r="K2" s="422" t="s">
        <v>39</v>
      </c>
      <c r="L2" s="17" t="s">
        <v>36</v>
      </c>
    </row>
    <row r="3" spans="1:12" ht="12.75">
      <c r="A3" s="446"/>
      <c r="B3" s="16"/>
      <c r="C3" s="16"/>
      <c r="D3" s="349"/>
      <c r="E3" s="17"/>
      <c r="F3" s="17"/>
      <c r="G3" s="453" t="s">
        <v>269</v>
      </c>
      <c r="H3" s="643" t="s">
        <v>302</v>
      </c>
      <c r="I3" s="17"/>
      <c r="J3" s="17"/>
      <c r="K3" s="643" t="s">
        <v>302</v>
      </c>
      <c r="L3" s="17"/>
    </row>
    <row r="4" spans="1:12" ht="12.75">
      <c r="A4" s="447" t="s">
        <v>128</v>
      </c>
      <c r="B4" s="274"/>
      <c r="C4" s="274"/>
      <c r="D4" s="350" t="s">
        <v>40</v>
      </c>
      <c r="E4" s="275" t="s">
        <v>40</v>
      </c>
      <c r="F4" s="275" t="s">
        <v>40</v>
      </c>
      <c r="G4" s="454" t="s">
        <v>268</v>
      </c>
      <c r="H4" s="440" t="s">
        <v>40</v>
      </c>
      <c r="I4" s="440" t="s">
        <v>40</v>
      </c>
      <c r="J4" s="440" t="s">
        <v>40</v>
      </c>
      <c r="K4" s="454" t="s">
        <v>268</v>
      </c>
      <c r="L4" s="440" t="s">
        <v>40</v>
      </c>
    </row>
    <row r="5" spans="1:11" ht="12.75">
      <c r="A5" s="448"/>
      <c r="B5" s="270"/>
      <c r="C5" s="271"/>
      <c r="D5" s="351"/>
      <c r="E5" s="281"/>
      <c r="F5" s="384"/>
      <c r="G5" s="425"/>
      <c r="H5" s="441"/>
      <c r="I5" s="436"/>
      <c r="J5" s="442"/>
      <c r="K5" s="425"/>
    </row>
    <row r="6" spans="1:11" ht="12.75">
      <c r="A6" s="449" t="s">
        <v>112</v>
      </c>
      <c r="B6" s="272"/>
      <c r="C6" s="272"/>
      <c r="D6" s="352"/>
      <c r="E6" s="272"/>
      <c r="F6" s="266"/>
      <c r="G6" s="426"/>
      <c r="H6" s="443"/>
      <c r="I6" s="437"/>
      <c r="J6" s="443"/>
      <c r="K6" s="426"/>
    </row>
    <row r="7" spans="1:11" ht="7.5" customHeight="1">
      <c r="A7" s="437"/>
      <c r="B7" s="272"/>
      <c r="C7" s="272"/>
      <c r="D7" s="353"/>
      <c r="E7" s="282"/>
      <c r="F7" s="385"/>
      <c r="G7" s="427"/>
      <c r="H7" s="444"/>
      <c r="I7" s="438"/>
      <c r="J7" s="444"/>
      <c r="K7" s="427"/>
    </row>
    <row r="8" spans="1:11" ht="12.75">
      <c r="A8" s="272"/>
      <c r="B8" s="277" t="s">
        <v>113</v>
      </c>
      <c r="C8" s="272"/>
      <c r="D8" s="353"/>
      <c r="E8" s="282"/>
      <c r="F8" s="385"/>
      <c r="G8" s="427"/>
      <c r="H8" s="444"/>
      <c r="I8" s="438"/>
      <c r="J8" s="444"/>
      <c r="K8" s="427"/>
    </row>
    <row r="9" spans="1:11" ht="6.75" customHeight="1">
      <c r="A9" s="272"/>
      <c r="B9" s="272"/>
      <c r="C9" s="272"/>
      <c r="D9" s="352"/>
      <c r="E9" s="272"/>
      <c r="F9" s="266"/>
      <c r="G9" s="426"/>
      <c r="H9" s="443"/>
      <c r="I9" s="437"/>
      <c r="J9" s="443"/>
      <c r="K9" s="426"/>
    </row>
    <row r="10" spans="1:12" ht="12.75">
      <c r="A10" s="272"/>
      <c r="B10" s="272"/>
      <c r="C10" s="272" t="s">
        <v>114</v>
      </c>
      <c r="D10" s="354">
        <f>56517-22051</f>
        <v>34466</v>
      </c>
      <c r="E10" s="283">
        <v>41710</v>
      </c>
      <c r="F10" s="386">
        <v>50930</v>
      </c>
      <c r="G10" s="426">
        <v>60207</v>
      </c>
      <c r="H10" s="380">
        <v>83352</v>
      </c>
      <c r="I10" s="286">
        <v>95937</v>
      </c>
      <c r="J10" s="380">
        <v>94190</v>
      </c>
      <c r="K10" s="421">
        <v>47666</v>
      </c>
      <c r="L10" s="560">
        <v>79088</v>
      </c>
    </row>
    <row r="11" spans="1:12" ht="12.75">
      <c r="A11" s="272"/>
      <c r="B11" s="272"/>
      <c r="C11" s="272" t="s">
        <v>186</v>
      </c>
      <c r="D11" s="354">
        <f>1850+22051</f>
        <v>23901</v>
      </c>
      <c r="E11" s="283">
        <v>15200</v>
      </c>
      <c r="F11" s="386">
        <v>23572</v>
      </c>
      <c r="G11" s="433">
        <v>21064</v>
      </c>
      <c r="H11" s="380">
        <v>8680</v>
      </c>
      <c r="I11" s="286">
        <v>5489</v>
      </c>
      <c r="J11" s="380">
        <v>7543</v>
      </c>
      <c r="K11" s="433">
        <v>63443</v>
      </c>
      <c r="L11" s="560">
        <v>41812</v>
      </c>
    </row>
    <row r="12" spans="1:12" ht="12.75">
      <c r="A12" s="272"/>
      <c r="B12" s="272"/>
      <c r="C12" s="272" t="s">
        <v>187</v>
      </c>
      <c r="D12" s="354">
        <v>71713</v>
      </c>
      <c r="E12" s="283">
        <v>80668</v>
      </c>
      <c r="F12" s="386">
        <v>83363</v>
      </c>
      <c r="G12" s="433">
        <v>102390</v>
      </c>
      <c r="H12" s="639">
        <v>87414</v>
      </c>
      <c r="I12" s="286">
        <v>94866</v>
      </c>
      <c r="J12" s="380">
        <v>94237</v>
      </c>
      <c r="K12" s="433">
        <v>103576</v>
      </c>
      <c r="L12" s="560">
        <v>94325</v>
      </c>
    </row>
    <row r="13" spans="1:12" ht="12.75">
      <c r="A13" s="272"/>
      <c r="B13" s="272"/>
      <c r="C13" s="272" t="s">
        <v>115</v>
      </c>
      <c r="D13" s="354">
        <v>10342</v>
      </c>
      <c r="E13" s="283">
        <v>11440</v>
      </c>
      <c r="F13" s="386">
        <v>11113</v>
      </c>
      <c r="G13" s="421">
        <v>10460</v>
      </c>
      <c r="H13" s="380">
        <v>10332</v>
      </c>
      <c r="I13" s="286">
        <v>12177</v>
      </c>
      <c r="J13" s="380">
        <v>10390</v>
      </c>
      <c r="K13" s="421">
        <v>10652</v>
      </c>
      <c r="L13" s="560">
        <v>10882</v>
      </c>
    </row>
    <row r="14" spans="1:12" ht="12.75">
      <c r="A14" s="272"/>
      <c r="B14" s="272"/>
      <c r="C14" s="272" t="s">
        <v>188</v>
      </c>
      <c r="D14" s="354">
        <v>1122</v>
      </c>
      <c r="E14" s="283">
        <v>2916</v>
      </c>
      <c r="F14" s="386">
        <v>4515</v>
      </c>
      <c r="G14" s="421">
        <v>6735</v>
      </c>
      <c r="H14" s="380">
        <v>7622</v>
      </c>
      <c r="I14" s="286">
        <v>116</v>
      </c>
      <c r="J14" s="380">
        <v>139</v>
      </c>
      <c r="K14" s="421">
        <v>1857</v>
      </c>
      <c r="L14" s="560">
        <v>3430</v>
      </c>
    </row>
    <row r="15" spans="1:12" ht="12.75">
      <c r="A15" s="276"/>
      <c r="B15" s="276"/>
      <c r="C15" s="276" t="s">
        <v>189</v>
      </c>
      <c r="D15" s="355">
        <v>20981</v>
      </c>
      <c r="E15" s="284">
        <v>23591</v>
      </c>
      <c r="F15" s="381">
        <v>22897</v>
      </c>
      <c r="G15" s="434">
        <v>6825</v>
      </c>
      <c r="H15" s="381">
        <v>26786</v>
      </c>
      <c r="I15" s="284">
        <v>14995</v>
      </c>
      <c r="J15" s="381">
        <v>13506</v>
      </c>
      <c r="K15" s="434">
        <v>4393</v>
      </c>
      <c r="L15" s="562">
        <v>16133</v>
      </c>
    </row>
    <row r="16" spans="1:12" ht="8.25" customHeight="1">
      <c r="A16" s="272"/>
      <c r="B16" s="272"/>
      <c r="C16" s="272"/>
      <c r="D16" s="354"/>
      <c r="E16" s="283"/>
      <c r="F16" s="386"/>
      <c r="G16" s="421"/>
      <c r="H16" s="380"/>
      <c r="I16" s="286"/>
      <c r="J16" s="380"/>
      <c r="K16" s="421"/>
      <c r="L16" s="560"/>
    </row>
    <row r="17" spans="1:12" ht="12.75">
      <c r="A17" s="272"/>
      <c r="B17" s="277" t="s">
        <v>116</v>
      </c>
      <c r="C17" s="277"/>
      <c r="D17" s="356">
        <v>162525</v>
      </c>
      <c r="E17" s="285">
        <v>175525</v>
      </c>
      <c r="F17" s="387">
        <v>196390</v>
      </c>
      <c r="G17" s="435">
        <v>207681</v>
      </c>
      <c r="H17" s="640">
        <v>224186</v>
      </c>
      <c r="I17" s="288">
        <v>223580</v>
      </c>
      <c r="J17" s="382">
        <v>220005</v>
      </c>
      <c r="K17" s="565">
        <v>231587</v>
      </c>
      <c r="L17" s="563">
        <v>245670</v>
      </c>
    </row>
    <row r="18" spans="1:12" ht="9" customHeight="1">
      <c r="A18" s="272"/>
      <c r="B18" s="272"/>
      <c r="C18" s="272"/>
      <c r="D18" s="354"/>
      <c r="E18" s="283"/>
      <c r="F18" s="386"/>
      <c r="G18" s="421"/>
      <c r="H18" s="380"/>
      <c r="I18" s="286"/>
      <c r="J18" s="380"/>
      <c r="K18" s="421"/>
      <c r="L18" s="560"/>
    </row>
    <row r="19" spans="1:12" ht="12.75">
      <c r="A19" s="272"/>
      <c r="B19" s="474" t="s">
        <v>190</v>
      </c>
      <c r="C19" s="272"/>
      <c r="D19" s="354"/>
      <c r="E19" s="283"/>
      <c r="F19" s="386"/>
      <c r="G19" s="421"/>
      <c r="H19" s="380"/>
      <c r="I19" s="286"/>
      <c r="J19" s="380"/>
      <c r="K19" s="421"/>
      <c r="L19" s="560"/>
    </row>
    <row r="20" spans="1:12" ht="4.5" customHeight="1">
      <c r="A20" s="272"/>
      <c r="B20" s="272"/>
      <c r="C20" s="272"/>
      <c r="D20" s="354"/>
      <c r="E20" s="283"/>
      <c r="F20" s="386"/>
      <c r="G20" s="421"/>
      <c r="H20" s="380"/>
      <c r="I20" s="286"/>
      <c r="J20" s="380"/>
      <c r="K20" s="421"/>
      <c r="L20" s="560"/>
    </row>
    <row r="21" spans="1:12" ht="12.75">
      <c r="A21" s="272"/>
      <c r="B21" s="272"/>
      <c r="C21" s="272" t="s">
        <v>8</v>
      </c>
      <c r="D21" s="354">
        <v>320889</v>
      </c>
      <c r="E21" s="286">
        <v>327896</v>
      </c>
      <c r="F21" s="380">
        <v>333460</v>
      </c>
      <c r="G21" s="421">
        <v>331740</v>
      </c>
      <c r="H21" s="380">
        <v>330223</v>
      </c>
      <c r="I21" s="286">
        <v>328617</v>
      </c>
      <c r="J21" s="380">
        <v>325377</v>
      </c>
      <c r="K21" s="421">
        <v>337227</v>
      </c>
      <c r="L21" s="560">
        <v>332968</v>
      </c>
    </row>
    <row r="22" spans="1:12" ht="12.75">
      <c r="A22" s="272"/>
      <c r="B22" s="272"/>
      <c r="C22" s="272" t="s">
        <v>7</v>
      </c>
      <c r="D22" s="354">
        <v>579042</v>
      </c>
      <c r="E22" s="286">
        <v>577588</v>
      </c>
      <c r="F22" s="380">
        <v>561093</v>
      </c>
      <c r="G22" s="421">
        <v>550900</v>
      </c>
      <c r="H22" s="380">
        <v>534857</v>
      </c>
      <c r="I22" s="286">
        <v>526993</v>
      </c>
      <c r="J22" s="380">
        <v>522007</v>
      </c>
      <c r="K22" s="421">
        <v>534731</v>
      </c>
      <c r="L22" s="560">
        <v>526433</v>
      </c>
    </row>
    <row r="23" spans="1:12" ht="12.75">
      <c r="A23" s="272"/>
      <c r="B23" s="272"/>
      <c r="C23" s="272" t="s">
        <v>191</v>
      </c>
      <c r="D23" s="354">
        <v>4837</v>
      </c>
      <c r="E23" s="286">
        <v>5306</v>
      </c>
      <c r="F23" s="380">
        <v>5184</v>
      </c>
      <c r="G23" s="421">
        <v>5771</v>
      </c>
      <c r="H23" s="380">
        <v>4122</v>
      </c>
      <c r="I23" s="286">
        <v>4520</v>
      </c>
      <c r="J23" s="380">
        <v>4455</v>
      </c>
      <c r="K23" s="421">
        <v>4936</v>
      </c>
      <c r="L23" s="560">
        <v>4948</v>
      </c>
    </row>
    <row r="24" spans="1:12" ht="12.75">
      <c r="A24" s="272"/>
      <c r="B24" s="272"/>
      <c r="C24" s="272" t="s">
        <v>192</v>
      </c>
      <c r="D24" s="354">
        <v>5872</v>
      </c>
      <c r="E24" s="286">
        <v>5826</v>
      </c>
      <c r="F24" s="380">
        <v>14547</v>
      </c>
      <c r="G24" s="433">
        <v>25928</v>
      </c>
      <c r="H24" s="639">
        <v>25553</v>
      </c>
      <c r="I24" s="286">
        <v>24823</v>
      </c>
      <c r="J24" s="380">
        <v>28664</v>
      </c>
      <c r="K24" s="433">
        <v>25811</v>
      </c>
      <c r="L24" s="560">
        <v>25362</v>
      </c>
    </row>
    <row r="25" spans="1:12" ht="12.75">
      <c r="A25" s="276"/>
      <c r="B25" s="276"/>
      <c r="C25" s="276" t="s">
        <v>193</v>
      </c>
      <c r="D25" s="355">
        <v>15112</v>
      </c>
      <c r="E25" s="284">
        <v>14602</v>
      </c>
      <c r="F25" s="381">
        <v>10493</v>
      </c>
      <c r="G25" s="428">
        <v>9575</v>
      </c>
      <c r="H25" s="642">
        <v>3430</v>
      </c>
      <c r="I25" s="284">
        <v>3928</v>
      </c>
      <c r="J25" s="381">
        <v>2251</v>
      </c>
      <c r="K25" s="428">
        <v>1286</v>
      </c>
      <c r="L25" s="562">
        <v>708</v>
      </c>
    </row>
    <row r="26" spans="1:12" ht="6.75" customHeight="1">
      <c r="A26" s="272"/>
      <c r="B26" s="272"/>
      <c r="C26" s="272"/>
      <c r="D26" s="354"/>
      <c r="E26" s="283"/>
      <c r="F26" s="386"/>
      <c r="G26" s="421"/>
      <c r="H26" s="380"/>
      <c r="I26" s="286"/>
      <c r="J26" s="380"/>
      <c r="K26" s="421"/>
      <c r="L26" s="560"/>
    </row>
    <row r="27" spans="1:12" ht="12.75">
      <c r="A27" s="272"/>
      <c r="B27" s="277" t="s">
        <v>194</v>
      </c>
      <c r="C27" s="277"/>
      <c r="D27" s="356">
        <v>925752</v>
      </c>
      <c r="E27" s="285">
        <v>931218</v>
      </c>
      <c r="F27" s="387">
        <v>924777</v>
      </c>
      <c r="G27" s="435">
        <v>923914</v>
      </c>
      <c r="H27" s="640">
        <v>898185</v>
      </c>
      <c r="I27" s="288">
        <v>888881</v>
      </c>
      <c r="J27" s="382">
        <v>882754</v>
      </c>
      <c r="K27" s="565">
        <v>903991</v>
      </c>
      <c r="L27" s="563">
        <v>890419</v>
      </c>
    </row>
    <row r="28" spans="1:12" ht="9" customHeight="1">
      <c r="A28" s="272"/>
      <c r="B28" s="272"/>
      <c r="C28" s="272"/>
      <c r="D28" s="354"/>
      <c r="E28" s="283"/>
      <c r="F28" s="386"/>
      <c r="G28" s="421"/>
      <c r="I28" s="286"/>
      <c r="J28" s="380"/>
      <c r="K28" s="421"/>
      <c r="L28" s="560"/>
    </row>
    <row r="29" spans="1:12" ht="13.5" thickBot="1">
      <c r="A29" s="278" t="s">
        <v>117</v>
      </c>
      <c r="B29" s="278"/>
      <c r="C29" s="278"/>
      <c r="D29" s="358">
        <v>1088277</v>
      </c>
      <c r="E29" s="289">
        <v>1106743</v>
      </c>
      <c r="F29" s="383">
        <v>1121167</v>
      </c>
      <c r="G29" s="431">
        <v>1131595</v>
      </c>
      <c r="H29" s="383">
        <v>1122371</v>
      </c>
      <c r="I29" s="289">
        <v>1112461</v>
      </c>
      <c r="J29" s="383">
        <v>1102759</v>
      </c>
      <c r="K29" s="431">
        <v>1135578</v>
      </c>
      <c r="L29" s="564">
        <v>1136089</v>
      </c>
    </row>
    <row r="30" spans="1:12" ht="13.5" thickTop="1">
      <c r="A30" s="272"/>
      <c r="B30" s="272"/>
      <c r="C30" s="272"/>
      <c r="D30" s="354"/>
      <c r="E30" s="283"/>
      <c r="F30" s="386"/>
      <c r="G30" s="421"/>
      <c r="H30" s="380"/>
      <c r="I30" s="286"/>
      <c r="J30" s="380"/>
      <c r="K30" s="421"/>
      <c r="L30" s="560"/>
    </row>
    <row r="31" spans="1:12" ht="12.75">
      <c r="A31" s="277" t="s">
        <v>195</v>
      </c>
      <c r="B31" s="272"/>
      <c r="C31" s="272"/>
      <c r="D31" s="354"/>
      <c r="E31" s="283"/>
      <c r="F31" s="386"/>
      <c r="G31" s="421"/>
      <c r="H31" s="380"/>
      <c r="I31" s="286"/>
      <c r="J31" s="380"/>
      <c r="K31" s="421"/>
      <c r="L31" s="560"/>
    </row>
    <row r="32" spans="1:12" ht="9.75" customHeight="1">
      <c r="A32" s="272"/>
      <c r="B32" s="272"/>
      <c r="C32" s="272"/>
      <c r="D32" s="354"/>
      <c r="E32" s="283"/>
      <c r="F32" s="386"/>
      <c r="G32" s="421"/>
      <c r="H32" s="380"/>
      <c r="I32" s="286"/>
      <c r="J32" s="380"/>
      <c r="K32" s="421"/>
      <c r="L32" s="560"/>
    </row>
    <row r="33" spans="1:12" ht="12.75">
      <c r="A33" s="272"/>
      <c r="B33" s="277" t="s">
        <v>118</v>
      </c>
      <c r="C33" s="272"/>
      <c r="D33" s="354"/>
      <c r="E33" s="283"/>
      <c r="F33" s="386"/>
      <c r="G33" s="421"/>
      <c r="H33" s="380"/>
      <c r="I33" s="286"/>
      <c r="J33" s="380"/>
      <c r="K33" s="421"/>
      <c r="L33" s="560"/>
    </row>
    <row r="34" spans="1:12" ht="6" customHeight="1">
      <c r="A34" s="272"/>
      <c r="B34" s="272"/>
      <c r="C34" s="273"/>
      <c r="D34" s="354"/>
      <c r="E34" s="283"/>
      <c r="F34" s="386"/>
      <c r="G34" s="421"/>
      <c r="H34" s="380"/>
      <c r="I34" s="286"/>
      <c r="J34" s="380"/>
      <c r="K34" s="421"/>
      <c r="L34" s="561"/>
    </row>
    <row r="35" spans="1:12" ht="12.75">
      <c r="A35" s="272"/>
      <c r="B35" s="272"/>
      <c r="C35" s="272" t="s">
        <v>119</v>
      </c>
      <c r="D35" s="354">
        <v>20000</v>
      </c>
      <c r="E35" s="283">
        <v>54000</v>
      </c>
      <c r="F35" s="386">
        <v>54000</v>
      </c>
      <c r="G35" s="433">
        <v>77756</v>
      </c>
      <c r="H35" s="380">
        <v>54000</v>
      </c>
      <c r="I35" s="286">
        <v>40000</v>
      </c>
      <c r="J35" s="380">
        <v>40000</v>
      </c>
      <c r="K35" s="433">
        <v>25210</v>
      </c>
      <c r="L35" s="560">
        <v>29486</v>
      </c>
    </row>
    <row r="36" spans="1:12" ht="12.75">
      <c r="A36" s="272"/>
      <c r="B36" s="272"/>
      <c r="C36" s="272" t="s">
        <v>196</v>
      </c>
      <c r="D36" s="354">
        <v>56567</v>
      </c>
      <c r="E36" s="286">
        <v>45972</v>
      </c>
      <c r="F36" s="380">
        <v>34054</v>
      </c>
      <c r="G36" s="433">
        <v>29903</v>
      </c>
      <c r="H36" s="380">
        <v>41191</v>
      </c>
      <c r="I36" s="286">
        <v>38486</v>
      </c>
      <c r="J36" s="380">
        <v>25534</v>
      </c>
      <c r="K36" s="433">
        <v>44666</v>
      </c>
      <c r="L36" s="560">
        <v>32554</v>
      </c>
    </row>
    <row r="37" spans="1:12" ht="12.75">
      <c r="A37" s="272"/>
      <c r="B37" s="272"/>
      <c r="C37" s="272" t="s">
        <v>197</v>
      </c>
      <c r="D37" s="354">
        <v>5034</v>
      </c>
      <c r="E37" s="286">
        <v>3879</v>
      </c>
      <c r="F37" s="380">
        <v>5190</v>
      </c>
      <c r="G37" s="433">
        <v>0</v>
      </c>
      <c r="H37" s="380">
        <v>6232</v>
      </c>
      <c r="I37" s="286">
        <v>5425</v>
      </c>
      <c r="J37" s="380">
        <v>6898</v>
      </c>
      <c r="K37" s="433">
        <v>0</v>
      </c>
      <c r="L37" s="560">
        <v>8402</v>
      </c>
    </row>
    <row r="38" spans="1:12" ht="12.75">
      <c r="A38" s="272"/>
      <c r="B38" s="272"/>
      <c r="C38" s="272" t="s">
        <v>198</v>
      </c>
      <c r="D38" s="354">
        <v>51717</v>
      </c>
      <c r="E38" s="286">
        <v>55996</v>
      </c>
      <c r="F38" s="380">
        <v>56213</v>
      </c>
      <c r="G38" s="433">
        <v>81392</v>
      </c>
      <c r="H38" s="380">
        <v>62099</v>
      </c>
      <c r="I38" s="286">
        <v>68360</v>
      </c>
      <c r="J38" s="380">
        <v>67594</v>
      </c>
      <c r="K38" s="421">
        <v>87989</v>
      </c>
      <c r="L38" s="560">
        <v>69606</v>
      </c>
    </row>
    <row r="39" spans="1:12" ht="12.75">
      <c r="A39" s="272"/>
      <c r="B39" s="272"/>
      <c r="C39" s="272" t="s">
        <v>199</v>
      </c>
      <c r="D39" s="354">
        <v>45134</v>
      </c>
      <c r="E39" s="286">
        <v>50475</v>
      </c>
      <c r="F39" s="380">
        <v>51885</v>
      </c>
      <c r="G39" s="433">
        <v>110598</v>
      </c>
      <c r="H39" s="380">
        <v>49086</v>
      </c>
      <c r="I39" s="286">
        <v>42411</v>
      </c>
      <c r="J39" s="380">
        <v>37881</v>
      </c>
      <c r="K39" s="421">
        <v>41977</v>
      </c>
      <c r="L39" s="560">
        <v>45903</v>
      </c>
    </row>
    <row r="40" spans="1:12" ht="12.75">
      <c r="A40" s="272"/>
      <c r="B40" s="272"/>
      <c r="C40" s="272" t="s">
        <v>200</v>
      </c>
      <c r="D40" s="354">
        <v>4718</v>
      </c>
      <c r="E40" s="286">
        <v>5357</v>
      </c>
      <c r="F40" s="380">
        <v>5322</v>
      </c>
      <c r="G40" s="433">
        <v>13004</v>
      </c>
      <c r="H40" s="380">
        <v>10113</v>
      </c>
      <c r="I40" s="286">
        <v>9751</v>
      </c>
      <c r="J40" s="380">
        <v>9428</v>
      </c>
      <c r="K40" s="421">
        <v>20811</v>
      </c>
      <c r="L40" s="560">
        <v>17216</v>
      </c>
    </row>
    <row r="41" spans="1:12" ht="12.75">
      <c r="A41" s="276"/>
      <c r="B41" s="276"/>
      <c r="C41" s="276" t="s">
        <v>201</v>
      </c>
      <c r="D41" s="355">
        <v>2061</v>
      </c>
      <c r="E41" s="284">
        <v>622</v>
      </c>
      <c r="F41" s="381">
        <v>1466</v>
      </c>
      <c r="G41" s="428">
        <v>1736</v>
      </c>
      <c r="H41" s="381">
        <v>1399</v>
      </c>
      <c r="I41" s="284">
        <v>2346</v>
      </c>
      <c r="J41" s="381">
        <v>3938</v>
      </c>
      <c r="K41" s="428">
        <v>2365</v>
      </c>
      <c r="L41" s="562">
        <v>1675</v>
      </c>
    </row>
    <row r="42" spans="1:12" ht="9" customHeight="1">
      <c r="A42" s="272"/>
      <c r="B42" s="272"/>
      <c r="C42" s="272"/>
      <c r="D42" s="354"/>
      <c r="E42" s="283"/>
      <c r="F42" s="386"/>
      <c r="G42" s="421"/>
      <c r="H42" s="380"/>
      <c r="I42" s="286"/>
      <c r="J42" s="380"/>
      <c r="K42" s="421"/>
      <c r="L42" s="561"/>
    </row>
    <row r="43" spans="1:12" ht="12.75">
      <c r="A43" s="272"/>
      <c r="B43" s="277" t="s">
        <v>120</v>
      </c>
      <c r="C43" s="277"/>
      <c r="D43" s="356">
        <v>185231</v>
      </c>
      <c r="E43" s="285">
        <v>216301</v>
      </c>
      <c r="F43" s="387">
        <v>208130</v>
      </c>
      <c r="G43" s="435">
        <v>314389</v>
      </c>
      <c r="H43" s="382">
        <v>224120</v>
      </c>
      <c r="I43" s="288">
        <v>206779</v>
      </c>
      <c r="J43" s="382">
        <v>191273</v>
      </c>
      <c r="K43" s="429">
        <v>223018</v>
      </c>
      <c r="L43" s="563">
        <v>204842</v>
      </c>
    </row>
    <row r="44" spans="1:12" ht="7.5" customHeight="1">
      <c r="A44" s="272"/>
      <c r="B44" s="272"/>
      <c r="C44" s="272"/>
      <c r="D44" s="354"/>
      <c r="E44" s="283"/>
      <c r="F44" s="386"/>
      <c r="G44" s="421"/>
      <c r="H44" s="380"/>
      <c r="I44" s="286"/>
      <c r="J44" s="380"/>
      <c r="K44" s="421"/>
      <c r="L44" s="560"/>
    </row>
    <row r="45" spans="1:12" ht="12.75">
      <c r="A45" s="272"/>
      <c r="B45" s="277" t="s">
        <v>202</v>
      </c>
      <c r="C45" s="272"/>
      <c r="D45" s="354"/>
      <c r="E45" s="283"/>
      <c r="F45" s="386"/>
      <c r="G45" s="421"/>
      <c r="H45" s="380"/>
      <c r="I45" s="286"/>
      <c r="J45" s="380"/>
      <c r="K45" s="421"/>
      <c r="L45" s="560"/>
    </row>
    <row r="46" spans="1:12" ht="7.5" customHeight="1">
      <c r="A46" s="272"/>
      <c r="B46" s="272"/>
      <c r="C46" s="273"/>
      <c r="D46" s="354"/>
      <c r="E46" s="283"/>
      <c r="F46" s="386"/>
      <c r="G46" s="421"/>
      <c r="H46" s="380"/>
      <c r="I46" s="286"/>
      <c r="J46" s="380"/>
      <c r="K46" s="421"/>
      <c r="L46" s="561"/>
    </row>
    <row r="47" spans="1:12" ht="12.75">
      <c r="A47" s="272"/>
      <c r="B47" s="272"/>
      <c r="C47" s="272" t="s">
        <v>119</v>
      </c>
      <c r="D47" s="354">
        <v>239432</v>
      </c>
      <c r="E47" s="283">
        <v>205432</v>
      </c>
      <c r="F47" s="386">
        <v>205432</v>
      </c>
      <c r="G47" s="421">
        <v>185432</v>
      </c>
      <c r="H47" s="380">
        <v>215432</v>
      </c>
      <c r="I47" s="286">
        <v>254432</v>
      </c>
      <c r="J47" s="380">
        <v>254432</v>
      </c>
      <c r="K47" s="421">
        <v>254432</v>
      </c>
      <c r="L47" s="560">
        <v>244946</v>
      </c>
    </row>
    <row r="48" spans="1:12" ht="12.75">
      <c r="A48" s="272"/>
      <c r="B48" s="272"/>
      <c r="C48" s="272" t="s">
        <v>196</v>
      </c>
      <c r="D48" s="354">
        <v>20230</v>
      </c>
      <c r="E48" s="286">
        <v>24751</v>
      </c>
      <c r="F48" s="380">
        <v>22150</v>
      </c>
      <c r="G48" s="421">
        <v>20697</v>
      </c>
      <c r="H48" s="380">
        <v>55883</v>
      </c>
      <c r="I48" s="286">
        <v>69899</v>
      </c>
      <c r="J48" s="380">
        <v>55961</v>
      </c>
      <c r="K48" s="421">
        <v>55038</v>
      </c>
      <c r="L48" s="560">
        <v>52584</v>
      </c>
    </row>
    <row r="49" spans="1:12" ht="12.75">
      <c r="A49" s="272"/>
      <c r="B49" s="272"/>
      <c r="C49" s="272" t="s">
        <v>199</v>
      </c>
      <c r="D49" s="354">
        <v>5556</v>
      </c>
      <c r="E49" s="286">
        <v>5404</v>
      </c>
      <c r="F49" s="380">
        <v>7914</v>
      </c>
      <c r="G49" s="421">
        <v>8730</v>
      </c>
      <c r="H49" s="380">
        <v>8527</v>
      </c>
      <c r="I49" s="286">
        <v>6776</v>
      </c>
      <c r="J49" s="380">
        <v>6789</v>
      </c>
      <c r="K49" s="421">
        <v>5797</v>
      </c>
      <c r="L49" s="560">
        <v>2671</v>
      </c>
    </row>
    <row r="50" spans="1:12" ht="12.75">
      <c r="A50" s="272"/>
      <c r="B50" s="272"/>
      <c r="C50" s="272" t="s">
        <v>203</v>
      </c>
      <c r="D50" s="354">
        <v>3330</v>
      </c>
      <c r="E50" s="286">
        <v>2927</v>
      </c>
      <c r="F50" s="380">
        <v>2554</v>
      </c>
      <c r="G50" s="433">
        <v>3533</v>
      </c>
      <c r="H50" s="380">
        <v>3422</v>
      </c>
      <c r="I50" s="286">
        <v>10349</v>
      </c>
      <c r="J50" s="380">
        <v>10913</v>
      </c>
      <c r="K50" s="421">
        <v>12886</v>
      </c>
      <c r="L50" s="560">
        <v>13786</v>
      </c>
    </row>
    <row r="51" spans="1:12" ht="12.75">
      <c r="A51" s="276"/>
      <c r="B51" s="276"/>
      <c r="C51" s="276" t="s">
        <v>204</v>
      </c>
      <c r="D51" s="355">
        <v>3613</v>
      </c>
      <c r="E51" s="284">
        <v>3544</v>
      </c>
      <c r="F51" s="381">
        <v>3874</v>
      </c>
      <c r="G51" s="428">
        <v>5647</v>
      </c>
      <c r="H51" s="642">
        <v>3567</v>
      </c>
      <c r="I51" s="284">
        <v>6740</v>
      </c>
      <c r="J51" s="381">
        <v>7005</v>
      </c>
      <c r="K51" s="428">
        <v>2714</v>
      </c>
      <c r="L51" s="562">
        <v>5078</v>
      </c>
    </row>
    <row r="52" spans="1:12" ht="8.25" customHeight="1">
      <c r="A52" s="272"/>
      <c r="B52" s="272"/>
      <c r="C52" s="273"/>
      <c r="D52" s="357"/>
      <c r="E52" s="287"/>
      <c r="F52" s="347"/>
      <c r="G52" s="430"/>
      <c r="H52" s="432"/>
      <c r="I52" s="439"/>
      <c r="J52" s="432"/>
      <c r="K52" s="430"/>
      <c r="L52" s="561"/>
    </row>
    <row r="53" spans="1:12" ht="12.75">
      <c r="A53" s="273"/>
      <c r="B53" s="277" t="s">
        <v>205</v>
      </c>
      <c r="C53" s="279"/>
      <c r="D53" s="356">
        <v>272161</v>
      </c>
      <c r="E53" s="285">
        <v>242058</v>
      </c>
      <c r="F53" s="387">
        <v>241924</v>
      </c>
      <c r="G53" s="435">
        <v>224039</v>
      </c>
      <c r="H53" s="640">
        <v>286831</v>
      </c>
      <c r="I53" s="288">
        <v>348196</v>
      </c>
      <c r="J53" s="382">
        <v>335100</v>
      </c>
      <c r="K53" s="429">
        <v>330867</v>
      </c>
      <c r="L53" s="563">
        <v>319065</v>
      </c>
    </row>
    <row r="54" spans="1:12" ht="8.25" customHeight="1">
      <c r="A54" s="273"/>
      <c r="B54" s="273"/>
      <c r="C54" s="273"/>
      <c r="D54" s="354"/>
      <c r="E54" s="283"/>
      <c r="F54" s="386"/>
      <c r="G54" s="421"/>
      <c r="H54" s="380"/>
      <c r="I54" s="286"/>
      <c r="J54" s="380"/>
      <c r="K54" s="421"/>
      <c r="L54" s="560"/>
    </row>
    <row r="55" spans="1:12" ht="12.75">
      <c r="A55" s="277" t="s">
        <v>206</v>
      </c>
      <c r="B55" s="277"/>
      <c r="C55" s="277"/>
      <c r="D55" s="356">
        <v>457392</v>
      </c>
      <c r="E55" s="285">
        <v>458359</v>
      </c>
      <c r="F55" s="387">
        <v>450054</v>
      </c>
      <c r="G55" s="429">
        <v>538428</v>
      </c>
      <c r="H55" s="382">
        <v>510951</v>
      </c>
      <c r="I55" s="288">
        <v>554975</v>
      </c>
      <c r="J55" s="382">
        <v>526373</v>
      </c>
      <c r="K55" s="429">
        <v>553885</v>
      </c>
      <c r="L55" s="563">
        <v>523907</v>
      </c>
    </row>
    <row r="56" spans="1:12" ht="7.5" customHeight="1">
      <c r="A56" s="272"/>
      <c r="B56" s="272"/>
      <c r="C56" s="272"/>
      <c r="D56" s="354"/>
      <c r="E56" s="283"/>
      <c r="F56" s="386"/>
      <c r="G56" s="421"/>
      <c r="H56" s="380"/>
      <c r="I56" s="286"/>
      <c r="J56" s="380"/>
      <c r="K56" s="421"/>
      <c r="L56" s="560"/>
    </row>
    <row r="57" spans="1:12" ht="12.75">
      <c r="A57" s="277" t="s">
        <v>207</v>
      </c>
      <c r="B57" s="272"/>
      <c r="C57" s="272"/>
      <c r="D57" s="354"/>
      <c r="E57" s="283"/>
      <c r="F57" s="386"/>
      <c r="G57" s="421"/>
      <c r="H57" s="380"/>
      <c r="I57" s="286"/>
      <c r="J57" s="380"/>
      <c r="K57" s="421"/>
      <c r="L57" s="560"/>
    </row>
    <row r="58" spans="1:12" ht="9" customHeight="1">
      <c r="A58" s="272"/>
      <c r="B58" s="272"/>
      <c r="C58" s="272"/>
      <c r="D58" s="354"/>
      <c r="E58" s="283"/>
      <c r="F58" s="386"/>
      <c r="G58" s="421"/>
      <c r="H58" s="380"/>
      <c r="I58" s="286"/>
      <c r="J58" s="380"/>
      <c r="K58" s="421"/>
      <c r="L58" s="560"/>
    </row>
    <row r="59" spans="1:12" ht="12.75">
      <c r="A59" s="272"/>
      <c r="B59" s="272"/>
      <c r="C59" s="272" t="s">
        <v>208</v>
      </c>
      <c r="D59" s="354">
        <v>104277</v>
      </c>
      <c r="E59" s="286">
        <v>104277</v>
      </c>
      <c r="F59" s="380">
        <v>104277</v>
      </c>
      <c r="G59" s="421">
        <v>104277</v>
      </c>
      <c r="H59" s="380">
        <v>104277</v>
      </c>
      <c r="I59" s="286">
        <v>104277</v>
      </c>
      <c r="J59" s="380">
        <v>104277</v>
      </c>
      <c r="K59" s="421">
        <v>104275</v>
      </c>
      <c r="L59" s="560">
        <v>104275</v>
      </c>
    </row>
    <row r="60" spans="1:12" ht="12.75">
      <c r="A60" s="272"/>
      <c r="B60" s="272"/>
      <c r="C60" s="272" t="s">
        <v>122</v>
      </c>
      <c r="D60" s="354">
        <v>27380</v>
      </c>
      <c r="E60" s="286">
        <v>27380</v>
      </c>
      <c r="F60" s="380">
        <v>27380</v>
      </c>
      <c r="G60" s="421">
        <v>27380</v>
      </c>
      <c r="H60" s="380">
        <v>27380</v>
      </c>
      <c r="I60" s="286">
        <v>27380</v>
      </c>
      <c r="J60" s="380">
        <v>27380</v>
      </c>
      <c r="K60" s="421">
        <v>27379</v>
      </c>
      <c r="L60" s="560">
        <v>27379</v>
      </c>
    </row>
    <row r="61" spans="1:12" ht="12.75">
      <c r="A61" s="272"/>
      <c r="B61" s="272"/>
      <c r="C61" s="272" t="s">
        <v>209</v>
      </c>
      <c r="D61" s="354">
        <v>-1926</v>
      </c>
      <c r="E61" s="286">
        <v>-1926</v>
      </c>
      <c r="F61" s="380">
        <v>-1926</v>
      </c>
      <c r="G61" s="426">
        <v>-1504</v>
      </c>
      <c r="H61" s="380">
        <v>-1504</v>
      </c>
      <c r="I61" s="286">
        <v>-1179</v>
      </c>
      <c r="J61" s="380">
        <v>-1179</v>
      </c>
      <c r="K61" s="426">
        <v>-1179</v>
      </c>
      <c r="L61" s="560">
        <v>-1179</v>
      </c>
    </row>
    <row r="62" spans="1:12" ht="12.75">
      <c r="A62" s="272"/>
      <c r="B62" s="272"/>
      <c r="C62" s="272" t="s">
        <v>124</v>
      </c>
      <c r="D62" s="354">
        <v>419062</v>
      </c>
      <c r="E62" s="286">
        <v>437051</v>
      </c>
      <c r="F62" s="380">
        <v>461529</v>
      </c>
      <c r="G62" s="433">
        <v>397360</v>
      </c>
      <c r="H62" s="380">
        <v>414818</v>
      </c>
      <c r="I62" s="286">
        <v>358700</v>
      </c>
      <c r="J62" s="380">
        <v>384314</v>
      </c>
      <c r="K62" s="433">
        <v>385211</v>
      </c>
      <c r="L62" s="560">
        <v>407217</v>
      </c>
    </row>
    <row r="63" spans="1:12" ht="12.75">
      <c r="A63" s="276"/>
      <c r="B63" s="276"/>
      <c r="C63" s="276" t="s">
        <v>123</v>
      </c>
      <c r="D63" s="355">
        <v>5454</v>
      </c>
      <c r="E63" s="284">
        <v>13358</v>
      </c>
      <c r="F63" s="381">
        <v>9310</v>
      </c>
      <c r="G63" s="428">
        <v>-1474</v>
      </c>
      <c r="H63" s="381">
        <v>-3645</v>
      </c>
      <c r="I63" s="284">
        <v>-4701</v>
      </c>
      <c r="J63" s="381">
        <v>-2025</v>
      </c>
      <c r="K63" s="434">
        <v>-688</v>
      </c>
      <c r="L63" s="562">
        <v>2908</v>
      </c>
    </row>
    <row r="64" spans="1:12" ht="12.75">
      <c r="A64" s="272"/>
      <c r="B64" s="277" t="s">
        <v>121</v>
      </c>
      <c r="C64" s="272"/>
      <c r="D64" s="354">
        <v>554247</v>
      </c>
      <c r="E64" s="286">
        <v>580140</v>
      </c>
      <c r="F64" s="380">
        <v>600570</v>
      </c>
      <c r="G64" s="421">
        <v>526039</v>
      </c>
      <c r="H64" s="380">
        <v>541326</v>
      </c>
      <c r="I64" s="286">
        <v>484477</v>
      </c>
      <c r="J64" s="380">
        <v>512767</v>
      </c>
      <c r="K64" s="421">
        <v>514998</v>
      </c>
      <c r="L64" s="560">
        <v>540600</v>
      </c>
    </row>
    <row r="65" spans="1:12" ht="12.75">
      <c r="A65" s="276"/>
      <c r="B65" s="276"/>
      <c r="C65" s="280" t="s">
        <v>125</v>
      </c>
      <c r="D65" s="355">
        <v>76638</v>
      </c>
      <c r="E65" s="284">
        <v>68244</v>
      </c>
      <c r="F65" s="381">
        <v>70543</v>
      </c>
      <c r="G65" s="428">
        <v>67128</v>
      </c>
      <c r="H65" s="381">
        <v>70094</v>
      </c>
      <c r="I65" s="284">
        <v>73009</v>
      </c>
      <c r="J65" s="381">
        <v>63619</v>
      </c>
      <c r="K65" s="428">
        <v>66695</v>
      </c>
      <c r="L65" s="562">
        <v>71582</v>
      </c>
    </row>
    <row r="66" spans="1:12" ht="12.75">
      <c r="A66" s="277" t="s">
        <v>210</v>
      </c>
      <c r="B66" s="279"/>
      <c r="C66" s="277"/>
      <c r="D66" s="356">
        <v>630885</v>
      </c>
      <c r="E66" s="288">
        <v>648384</v>
      </c>
      <c r="F66" s="382">
        <v>671113</v>
      </c>
      <c r="G66" s="429">
        <v>593167</v>
      </c>
      <c r="H66" s="382">
        <v>611420</v>
      </c>
      <c r="I66" s="288">
        <v>557486</v>
      </c>
      <c r="J66" s="382">
        <v>576386</v>
      </c>
      <c r="K66" s="429">
        <v>581693</v>
      </c>
      <c r="L66" s="563">
        <v>612182</v>
      </c>
    </row>
    <row r="67" spans="1:12" ht="8.25" customHeight="1">
      <c r="A67" s="272"/>
      <c r="B67" s="272"/>
      <c r="C67" s="272"/>
      <c r="D67" s="354"/>
      <c r="E67" s="283"/>
      <c r="F67" s="386"/>
      <c r="G67" s="421"/>
      <c r="H67" s="380"/>
      <c r="I67" s="286"/>
      <c r="J67" s="380"/>
      <c r="K67" s="421"/>
      <c r="L67" s="560"/>
    </row>
    <row r="68" spans="1:12" ht="13.5" thickBot="1">
      <c r="A68" s="278" t="s">
        <v>211</v>
      </c>
      <c r="B68" s="278"/>
      <c r="C68" s="278"/>
      <c r="D68" s="358">
        <v>1088277</v>
      </c>
      <c r="E68" s="289">
        <v>1106743</v>
      </c>
      <c r="F68" s="383">
        <v>1121167</v>
      </c>
      <c r="G68" s="431">
        <v>1131595</v>
      </c>
      <c r="H68" s="383">
        <v>1122371</v>
      </c>
      <c r="I68" s="289">
        <v>1112461</v>
      </c>
      <c r="J68" s="383">
        <v>1102759</v>
      </c>
      <c r="K68" s="431">
        <v>1135578</v>
      </c>
      <c r="L68" s="564">
        <v>1136089</v>
      </c>
    </row>
    <row r="69" ht="13.5" thickTop="1"/>
    <row r="70" spans="1:11" ht="12.75">
      <c r="A70" s="35" t="s">
        <v>251</v>
      </c>
      <c r="G70" s="432"/>
      <c r="K70" s="432"/>
    </row>
    <row r="71" ht="12.75">
      <c r="A71" s="262" t="s">
        <v>253</v>
      </c>
    </row>
    <row r="72" spans="1:10" ht="12.75">
      <c r="A72" s="644" t="s">
        <v>252</v>
      </c>
      <c r="B72" s="645"/>
      <c r="C72" s="645"/>
      <c r="D72" s="645"/>
      <c r="E72" s="645"/>
      <c r="F72" s="645"/>
      <c r="G72" s="645"/>
      <c r="H72" s="645"/>
      <c r="I72" s="645"/>
      <c r="J72" s="645"/>
    </row>
    <row r="73" spans="1:10" ht="12.75">
      <c r="A73" s="645"/>
      <c r="B73" s="645"/>
      <c r="C73" s="645"/>
      <c r="D73" s="645"/>
      <c r="E73" s="645"/>
      <c r="F73" s="645"/>
      <c r="G73" s="645"/>
      <c r="H73" s="645"/>
      <c r="I73" s="645"/>
      <c r="J73" s="645"/>
    </row>
    <row r="74" spans="1:10" ht="12.75">
      <c r="A74" s="645"/>
      <c r="B74" s="645"/>
      <c r="C74" s="645"/>
      <c r="D74" s="645"/>
      <c r="E74" s="645"/>
      <c r="F74" s="645"/>
      <c r="G74" s="645"/>
      <c r="H74" s="645"/>
      <c r="I74" s="645"/>
      <c r="J74" s="645"/>
    </row>
    <row r="75" spans="1:10" ht="12.75">
      <c r="A75" s="645"/>
      <c r="B75" s="645"/>
      <c r="C75" s="645"/>
      <c r="D75" s="645"/>
      <c r="E75" s="645"/>
      <c r="F75" s="645"/>
      <c r="G75" s="645"/>
      <c r="H75" s="645"/>
      <c r="I75" s="645"/>
      <c r="J75" s="645"/>
    </row>
    <row r="76" spans="6:9" ht="12.75">
      <c r="F76" s="267"/>
      <c r="G76" s="269"/>
      <c r="I76" s="269"/>
    </row>
    <row r="77" spans="4:10" ht="12.75">
      <c r="D77" s="347"/>
      <c r="E77" s="347"/>
      <c r="F77" s="347"/>
      <c r="G77" s="432"/>
      <c r="H77" s="432"/>
      <c r="I77" s="432"/>
      <c r="J77" s="432"/>
    </row>
    <row r="78" spans="4:10" ht="12.75">
      <c r="D78" s="347"/>
      <c r="E78" s="347"/>
      <c r="F78" s="347"/>
      <c r="G78" s="432"/>
      <c r="H78" s="432"/>
      <c r="I78" s="432"/>
      <c r="J78" s="432"/>
    </row>
    <row r="79" spans="4:10" ht="12.75">
      <c r="D79" s="348"/>
      <c r="E79" s="348"/>
      <c r="F79" s="348"/>
      <c r="G79" s="445"/>
      <c r="H79" s="445"/>
      <c r="I79" s="445"/>
      <c r="J79" s="445"/>
    </row>
    <row r="80" spans="6:9" ht="12.75">
      <c r="F80" s="268"/>
      <c r="G80" s="268"/>
      <c r="I80" s="268"/>
    </row>
    <row r="81" spans="6:9" ht="12.75">
      <c r="F81" s="268"/>
      <c r="G81" s="268"/>
      <c r="I81" s="268"/>
    </row>
    <row r="82" spans="6:9" ht="12.75">
      <c r="F82" s="268"/>
      <c r="G82" s="268"/>
      <c r="I82" s="268"/>
    </row>
    <row r="83" spans="6:9" ht="12.75">
      <c r="F83" s="269"/>
      <c r="G83" s="269"/>
      <c r="I83" s="269"/>
    </row>
    <row r="84" spans="6:9" ht="12.75">
      <c r="F84" s="269"/>
      <c r="G84" s="269"/>
      <c r="I84" s="269"/>
    </row>
    <row r="85" spans="6:9" ht="12.75">
      <c r="F85" s="269"/>
      <c r="G85" s="269"/>
      <c r="I85" s="269"/>
    </row>
    <row r="86" spans="6:9" ht="12.75">
      <c r="F86" s="269"/>
      <c r="G86" s="269"/>
      <c r="I86" s="269"/>
    </row>
    <row r="87" spans="6:9" ht="12.75">
      <c r="F87" s="263"/>
      <c r="G87" s="263"/>
      <c r="I87" s="263"/>
    </row>
    <row r="88" spans="6:9" ht="12.75">
      <c r="F88" s="265"/>
      <c r="G88" s="265"/>
      <c r="I88" s="265"/>
    </row>
    <row r="89" spans="6:9" ht="12.75">
      <c r="F89" s="265"/>
      <c r="G89" s="265"/>
      <c r="I89" s="265"/>
    </row>
    <row r="90" spans="6:9" ht="12.75">
      <c r="F90" s="265"/>
      <c r="G90" s="265"/>
      <c r="I90" s="265"/>
    </row>
    <row r="91" spans="6:9" ht="12.75">
      <c r="F91" s="265"/>
      <c r="G91" s="265"/>
      <c r="I91" s="265"/>
    </row>
    <row r="92" spans="6:9" ht="12.75">
      <c r="F92" s="265"/>
      <c r="G92" s="265"/>
      <c r="I92" s="265"/>
    </row>
    <row r="93" ht="12.75">
      <c r="F93" s="264"/>
    </row>
  </sheetData>
  <mergeCells count="1">
    <mergeCell ref="A72:J75"/>
  </mergeCells>
  <printOptions/>
  <pageMargins left="0.75" right="0.75" top="1" bottom="1" header="0.5" footer="0.5"/>
  <pageSetup horizontalDpi="600" verticalDpi="600" orientation="landscape" paperSize="9" scale="53" r:id="rId1"/>
  <rowBreaks count="1" manualBreakCount="1">
    <brk id="29" max="11" man="1"/>
  </rowBreaks>
</worksheet>
</file>

<file path=xl/worksheets/sheet3.xml><?xml version="1.0" encoding="utf-8"?>
<worksheet xmlns="http://schemas.openxmlformats.org/spreadsheetml/2006/main" xmlns:r="http://schemas.openxmlformats.org/officeDocument/2006/relationships">
  <dimension ref="A1:M144"/>
  <sheetViews>
    <sheetView zoomScaleSheetLayoutView="50" workbookViewId="0" topLeftCell="A1">
      <pane xSplit="3" ySplit="4" topLeftCell="J5" activePane="bottomRight" state="frozen"/>
      <selection pane="topLeft" activeCell="A1" sqref="A1"/>
      <selection pane="topRight" activeCell="D1" sqref="D1"/>
      <selection pane="bottomLeft" activeCell="A5" sqref="A5"/>
      <selection pane="bottomRight" activeCell="M20" sqref="M20"/>
    </sheetView>
  </sheetViews>
  <sheetFormatPr defaultColWidth="12.57421875" defaultRowHeight="12.75"/>
  <cols>
    <col min="1" max="2" width="3.8515625" style="251" customWidth="1"/>
    <col min="3" max="3" width="65.8515625" style="251" customWidth="1"/>
    <col min="4" max="23" width="11.7109375" style="251" customWidth="1"/>
    <col min="24" max="16384" width="12.57421875" style="251" customWidth="1"/>
  </cols>
  <sheetData>
    <row r="1" spans="1:12" s="250" customFormat="1" ht="12.75">
      <c r="A1" s="138" t="s">
        <v>33</v>
      </c>
      <c r="B1" s="10"/>
      <c r="C1" s="472"/>
      <c r="D1" s="389">
        <v>2006</v>
      </c>
      <c r="E1" s="389">
        <v>2006</v>
      </c>
      <c r="F1" s="389">
        <v>2006</v>
      </c>
      <c r="G1" s="452">
        <v>2006</v>
      </c>
      <c r="H1" s="389">
        <v>2007</v>
      </c>
      <c r="I1" s="389">
        <v>2007</v>
      </c>
      <c r="J1" s="389">
        <v>2007</v>
      </c>
      <c r="K1" s="452">
        <v>2007</v>
      </c>
      <c r="L1" s="389">
        <v>2008</v>
      </c>
    </row>
    <row r="2" spans="1:12" s="250" customFormat="1" ht="12.75">
      <c r="A2" s="138" t="s">
        <v>129</v>
      </c>
      <c r="B2" s="10"/>
      <c r="C2" s="10"/>
      <c r="D2" s="359" t="s">
        <v>36</v>
      </c>
      <c r="E2" s="17" t="s">
        <v>37</v>
      </c>
      <c r="F2" s="388" t="s">
        <v>38</v>
      </c>
      <c r="G2" s="423" t="s">
        <v>39</v>
      </c>
      <c r="H2" s="388" t="s">
        <v>36</v>
      </c>
      <c r="I2" s="17" t="s">
        <v>37</v>
      </c>
      <c r="J2" s="388" t="s">
        <v>38</v>
      </c>
      <c r="K2" s="423" t="s">
        <v>39</v>
      </c>
      <c r="L2" s="388" t="s">
        <v>36</v>
      </c>
    </row>
    <row r="3" spans="1:12" s="250" customFormat="1" ht="12.75">
      <c r="A3" s="138"/>
      <c r="B3" s="10"/>
      <c r="C3" s="10"/>
      <c r="D3" s="359"/>
      <c r="E3" s="17"/>
      <c r="F3" s="17"/>
      <c r="G3" s="453" t="s">
        <v>269</v>
      </c>
      <c r="H3" s="17"/>
      <c r="I3" s="17"/>
      <c r="J3" s="17"/>
      <c r="K3" s="643" t="s">
        <v>302</v>
      </c>
      <c r="L3" s="17"/>
    </row>
    <row r="4" spans="1:12" s="250" customFormat="1" ht="12.75">
      <c r="A4" s="459" t="s">
        <v>128</v>
      </c>
      <c r="B4" s="404"/>
      <c r="C4" s="404"/>
      <c r="D4" s="473" t="s">
        <v>40</v>
      </c>
      <c r="E4" s="275" t="s">
        <v>40</v>
      </c>
      <c r="F4" s="275" t="s">
        <v>40</v>
      </c>
      <c r="G4" s="424" t="s">
        <v>268</v>
      </c>
      <c r="H4" s="275" t="s">
        <v>40</v>
      </c>
      <c r="I4" s="275" t="s">
        <v>40</v>
      </c>
      <c r="J4" s="275" t="s">
        <v>40</v>
      </c>
      <c r="K4" s="424" t="s">
        <v>268</v>
      </c>
      <c r="L4" s="275" t="s">
        <v>40</v>
      </c>
    </row>
    <row r="5" spans="1:11" ht="12.75" customHeight="1">
      <c r="A5" s="252"/>
      <c r="B5" s="252"/>
      <c r="C5" s="253"/>
      <c r="D5" s="360"/>
      <c r="E5" s="252"/>
      <c r="G5" s="464"/>
      <c r="I5" s="252"/>
      <c r="K5" s="464"/>
    </row>
    <row r="6" spans="1:11" ht="12.75" customHeight="1">
      <c r="A6" s="254" t="s">
        <v>98</v>
      </c>
      <c r="B6" s="252"/>
      <c r="C6" s="253"/>
      <c r="D6" s="360"/>
      <c r="E6" s="252"/>
      <c r="G6" s="464"/>
      <c r="I6" s="252"/>
      <c r="K6" s="464"/>
    </row>
    <row r="7" spans="1:11" ht="12.75" customHeight="1">
      <c r="A7" s="252"/>
      <c r="B7" s="252"/>
      <c r="C7" s="253"/>
      <c r="D7" s="360"/>
      <c r="E7" s="252"/>
      <c r="G7" s="464"/>
      <c r="I7" s="252"/>
      <c r="K7" s="464"/>
    </row>
    <row r="8" spans="1:13" ht="12.75" customHeight="1">
      <c r="A8" s="252"/>
      <c r="B8" s="252"/>
      <c r="C8" s="255" t="s">
        <v>31</v>
      </c>
      <c r="D8" s="361">
        <v>21785</v>
      </c>
      <c r="E8" s="410">
        <v>42452</v>
      </c>
      <c r="F8" s="411">
        <v>69900</v>
      </c>
      <c r="G8" s="465">
        <v>87464</v>
      </c>
      <c r="H8" s="411">
        <v>18663</v>
      </c>
      <c r="I8" s="410">
        <v>40435</v>
      </c>
      <c r="J8" s="411">
        <v>69868</v>
      </c>
      <c r="K8" s="465">
        <v>73056</v>
      </c>
      <c r="L8" s="411">
        <v>25588</v>
      </c>
      <c r="M8" s="391"/>
    </row>
    <row r="9" spans="1:13" ht="12.75" customHeight="1">
      <c r="A9" s="252"/>
      <c r="B9" s="252"/>
      <c r="C9" s="255" t="s">
        <v>232</v>
      </c>
      <c r="D9" s="361">
        <v>29216</v>
      </c>
      <c r="E9" s="410">
        <v>60734</v>
      </c>
      <c r="F9" s="411">
        <v>90783</v>
      </c>
      <c r="G9" s="465">
        <v>122249</v>
      </c>
      <c r="H9" s="411">
        <v>28349</v>
      </c>
      <c r="I9" s="410">
        <v>57168</v>
      </c>
      <c r="J9" s="411">
        <v>85586</v>
      </c>
      <c r="K9" s="465">
        <v>115595</v>
      </c>
      <c r="L9" s="411">
        <v>27953</v>
      </c>
      <c r="M9" s="391"/>
    </row>
    <row r="10" spans="1:13" ht="12.75" customHeight="1">
      <c r="A10" s="252"/>
      <c r="B10" s="252"/>
      <c r="C10" s="255" t="s">
        <v>213</v>
      </c>
      <c r="D10" s="361">
        <v>5299</v>
      </c>
      <c r="E10" s="410">
        <v>9816</v>
      </c>
      <c r="F10" s="411">
        <v>16834</v>
      </c>
      <c r="G10" s="465">
        <v>24220</v>
      </c>
      <c r="H10" s="411">
        <v>8879</v>
      </c>
      <c r="I10" s="410">
        <v>16831</v>
      </c>
      <c r="J10" s="411">
        <v>24855</v>
      </c>
      <c r="K10" s="465">
        <v>26221</v>
      </c>
      <c r="L10" s="411">
        <v>7426</v>
      </c>
      <c r="M10" s="391"/>
    </row>
    <row r="11" spans="1:13" ht="12.75" customHeight="1">
      <c r="A11" s="252"/>
      <c r="B11" s="252"/>
      <c r="C11" s="255" t="s">
        <v>280</v>
      </c>
      <c r="D11" s="361">
        <v>7736</v>
      </c>
      <c r="E11" s="410">
        <v>16249</v>
      </c>
      <c r="F11" s="411">
        <v>21622</v>
      </c>
      <c r="G11" s="465">
        <v>25410</v>
      </c>
      <c r="H11" s="411">
        <v>7161</v>
      </c>
      <c r="I11" s="410">
        <v>14833</v>
      </c>
      <c r="J11" s="411">
        <v>23133</v>
      </c>
      <c r="K11" s="465">
        <v>29969</v>
      </c>
      <c r="L11" s="411">
        <v>7980</v>
      </c>
      <c r="M11" s="391"/>
    </row>
    <row r="12" spans="1:13" ht="12.75" customHeight="1">
      <c r="A12" s="252"/>
      <c r="B12" s="252"/>
      <c r="C12" s="255" t="s">
        <v>281</v>
      </c>
      <c r="D12" s="361">
        <v>26</v>
      </c>
      <c r="E12" s="410">
        <v>-443</v>
      </c>
      <c r="F12" s="411">
        <v>-321</v>
      </c>
      <c r="G12" s="465">
        <v>-703</v>
      </c>
      <c r="H12" s="411">
        <v>-60</v>
      </c>
      <c r="I12" s="410">
        <v>-521</v>
      </c>
      <c r="J12" s="411">
        <v>-457</v>
      </c>
      <c r="K12" s="465">
        <v>-934</v>
      </c>
      <c r="L12" s="411">
        <v>-12</v>
      </c>
      <c r="M12" s="391"/>
    </row>
    <row r="13" spans="1:13" ht="12.75" customHeight="1">
      <c r="A13" s="252"/>
      <c r="B13" s="252"/>
      <c r="C13" s="255" t="s">
        <v>99</v>
      </c>
      <c r="D13" s="361">
        <v>-6868</v>
      </c>
      <c r="E13" s="410">
        <v>-7135</v>
      </c>
      <c r="F13" s="411">
        <v>-11187</v>
      </c>
      <c r="G13" s="466">
        <v>6668</v>
      </c>
      <c r="H13" s="411">
        <v>4986</v>
      </c>
      <c r="I13" s="410">
        <v>11505</v>
      </c>
      <c r="J13" s="411">
        <v>6596</v>
      </c>
      <c r="K13" s="465">
        <v>32489</v>
      </c>
      <c r="L13" s="411">
        <v>-5394</v>
      </c>
      <c r="M13" s="391"/>
    </row>
    <row r="14" spans="1:13" ht="12.75" customHeight="1">
      <c r="A14" s="252"/>
      <c r="B14" s="252"/>
      <c r="C14" s="255" t="s">
        <v>233</v>
      </c>
      <c r="D14" s="361">
        <v>-4336</v>
      </c>
      <c r="E14" s="410">
        <v>-10575</v>
      </c>
      <c r="F14" s="411">
        <v>-14141</v>
      </c>
      <c r="G14" s="465">
        <v>-19388</v>
      </c>
      <c r="H14" s="411">
        <v>-6646</v>
      </c>
      <c r="I14" s="410">
        <v>-3472</v>
      </c>
      <c r="J14" s="411">
        <v>-7983</v>
      </c>
      <c r="K14" s="465">
        <v>-12343</v>
      </c>
      <c r="L14" s="411">
        <v>-6874</v>
      </c>
      <c r="M14" s="392"/>
    </row>
    <row r="15" spans="1:13" ht="12.75" customHeight="1">
      <c r="A15" s="252"/>
      <c r="B15" s="252"/>
      <c r="C15" s="255" t="s">
        <v>234</v>
      </c>
      <c r="D15" s="361">
        <v>157</v>
      </c>
      <c r="E15" s="410">
        <v>157</v>
      </c>
      <c r="F15" s="411">
        <v>157</v>
      </c>
      <c r="G15" s="465">
        <v>157</v>
      </c>
      <c r="H15" s="411">
        <v>0</v>
      </c>
      <c r="I15" s="410">
        <v>72</v>
      </c>
      <c r="J15" s="411">
        <v>72</v>
      </c>
      <c r="K15" s="465">
        <v>72</v>
      </c>
      <c r="L15" s="411">
        <v>0</v>
      </c>
      <c r="M15" s="392"/>
    </row>
    <row r="16" spans="1:13" ht="12.75" customHeight="1">
      <c r="A16" s="252"/>
      <c r="B16" s="252"/>
      <c r="C16" s="255" t="s">
        <v>100</v>
      </c>
      <c r="D16" s="361">
        <v>-8403</v>
      </c>
      <c r="E16" s="410">
        <v>-16104</v>
      </c>
      <c r="F16" s="411">
        <v>-21322</v>
      </c>
      <c r="G16" s="466">
        <v>-33480</v>
      </c>
      <c r="H16" s="411">
        <v>-7271</v>
      </c>
      <c r="I16" s="410">
        <v>-16782</v>
      </c>
      <c r="J16" s="411">
        <v>-24491</v>
      </c>
      <c r="K16" s="465">
        <v>-32528</v>
      </c>
      <c r="L16" s="411">
        <v>-6540</v>
      </c>
      <c r="M16" s="391"/>
    </row>
    <row r="17" spans="1:13" ht="12.75" customHeight="1">
      <c r="A17" s="252"/>
      <c r="B17" s="252"/>
      <c r="C17" s="255" t="s">
        <v>105</v>
      </c>
      <c r="D17" s="361">
        <v>675</v>
      </c>
      <c r="E17" s="410">
        <v>1246</v>
      </c>
      <c r="F17" s="411">
        <v>2497</v>
      </c>
      <c r="G17" s="465">
        <v>2002</v>
      </c>
      <c r="H17" s="411">
        <v>1399</v>
      </c>
      <c r="I17" s="410">
        <v>2506</v>
      </c>
      <c r="J17" s="411">
        <v>3929</v>
      </c>
      <c r="K17" s="465">
        <v>5742</v>
      </c>
      <c r="L17" s="411">
        <v>1394</v>
      </c>
      <c r="M17" s="391"/>
    </row>
    <row r="18" spans="1:13" ht="12.75" customHeight="1">
      <c r="A18" s="252"/>
      <c r="B18" s="252"/>
      <c r="C18" s="258" t="s">
        <v>101</v>
      </c>
      <c r="D18" s="412">
        <v>-1703</v>
      </c>
      <c r="E18" s="413">
        <v>-2624</v>
      </c>
      <c r="F18" s="414">
        <v>-4343</v>
      </c>
      <c r="G18" s="467">
        <v>-6797</v>
      </c>
      <c r="H18" s="414">
        <v>1857</v>
      </c>
      <c r="I18" s="413">
        <v>-829</v>
      </c>
      <c r="J18" s="414">
        <v>-4826</v>
      </c>
      <c r="K18" s="467">
        <v>-5999</v>
      </c>
      <c r="L18" s="414">
        <v>-2405</v>
      </c>
      <c r="M18" s="392"/>
    </row>
    <row r="19" spans="1:13" ht="6" customHeight="1">
      <c r="A19" s="252"/>
      <c r="B19" s="252"/>
      <c r="C19" s="255"/>
      <c r="D19" s="361"/>
      <c r="E19" s="410"/>
      <c r="F19" s="411"/>
      <c r="G19" s="465"/>
      <c r="H19" s="411"/>
      <c r="I19" s="410"/>
      <c r="J19" s="411"/>
      <c r="K19" s="465"/>
      <c r="L19" s="390"/>
      <c r="M19" s="391"/>
    </row>
    <row r="20" spans="1:13" ht="12.75" customHeight="1">
      <c r="A20" s="252"/>
      <c r="B20" s="254" t="s">
        <v>235</v>
      </c>
      <c r="C20" s="252"/>
      <c r="D20" s="415">
        <v>43584</v>
      </c>
      <c r="E20" s="416">
        <v>93773</v>
      </c>
      <c r="F20" s="417">
        <v>150479</v>
      </c>
      <c r="G20" s="468">
        <v>207802</v>
      </c>
      <c r="H20" s="417">
        <v>57317</v>
      </c>
      <c r="I20" s="416">
        <v>121746</v>
      </c>
      <c r="J20" s="417">
        <v>176282</v>
      </c>
      <c r="K20" s="468">
        <v>231340</v>
      </c>
      <c r="L20" s="417">
        <v>49116</v>
      </c>
      <c r="M20" s="390"/>
    </row>
    <row r="21" spans="1:13" ht="12.75" customHeight="1">
      <c r="A21" s="252"/>
      <c r="B21" s="252"/>
      <c r="C21" s="255"/>
      <c r="D21" s="361"/>
      <c r="E21" s="410"/>
      <c r="F21" s="411"/>
      <c r="G21" s="465"/>
      <c r="H21" s="411"/>
      <c r="I21" s="410"/>
      <c r="J21" s="411"/>
      <c r="K21" s="465"/>
      <c r="L21" s="411"/>
      <c r="M21" s="391"/>
    </row>
    <row r="22" spans="1:13" ht="12.75" customHeight="1">
      <c r="A22" s="254" t="s">
        <v>102</v>
      </c>
      <c r="B22" s="252"/>
      <c r="C22" s="252"/>
      <c r="D22" s="361"/>
      <c r="E22" s="410"/>
      <c r="F22" s="411"/>
      <c r="G22" s="465"/>
      <c r="H22" s="411"/>
      <c r="I22" s="410"/>
      <c r="J22" s="411"/>
      <c r="K22" s="465"/>
      <c r="L22" s="411"/>
      <c r="M22" s="390"/>
    </row>
    <row r="23" spans="1:13" ht="12.75" customHeight="1">
      <c r="A23" s="252"/>
      <c r="B23" s="252"/>
      <c r="C23" s="256"/>
      <c r="D23" s="361"/>
      <c r="E23" s="410"/>
      <c r="F23" s="411"/>
      <c r="G23" s="465"/>
      <c r="H23" s="411"/>
      <c r="I23" s="410"/>
      <c r="J23" s="411"/>
      <c r="K23" s="465"/>
      <c r="L23" s="411"/>
      <c r="M23" s="393"/>
    </row>
    <row r="24" spans="1:13" ht="12.75" customHeight="1">
      <c r="A24" s="252"/>
      <c r="B24" s="252"/>
      <c r="C24" s="255" t="s">
        <v>236</v>
      </c>
      <c r="D24" s="361">
        <v>-19137</v>
      </c>
      <c r="E24" s="410">
        <v>-44922</v>
      </c>
      <c r="F24" s="411">
        <v>-58929</v>
      </c>
      <c r="G24" s="466">
        <v>-96790</v>
      </c>
      <c r="H24" s="411">
        <v>-9384</v>
      </c>
      <c r="I24" s="410">
        <v>-28268</v>
      </c>
      <c r="J24" s="411">
        <v>-49903</v>
      </c>
      <c r="K24" s="466">
        <v>-103097</v>
      </c>
      <c r="L24" s="411">
        <v>-12619</v>
      </c>
      <c r="M24" s="392"/>
    </row>
    <row r="25" spans="1:13" ht="12.75" customHeight="1">
      <c r="A25" s="252"/>
      <c r="B25" s="252"/>
      <c r="C25" s="255" t="s">
        <v>237</v>
      </c>
      <c r="D25" s="361">
        <v>-8524</v>
      </c>
      <c r="E25" s="410">
        <v>-10026.960363205684</v>
      </c>
      <c r="F25" s="411">
        <v>-13439.059381761977</v>
      </c>
      <c r="G25" s="466">
        <v>0</v>
      </c>
      <c r="H25" s="411">
        <v>-14969</v>
      </c>
      <c r="I25" s="410">
        <v>-12467</v>
      </c>
      <c r="J25" s="411">
        <v>-9858</v>
      </c>
      <c r="K25" s="466">
        <v>0</v>
      </c>
      <c r="L25" s="411">
        <v>-19530</v>
      </c>
      <c r="M25" s="392"/>
    </row>
    <row r="26" spans="1:13" ht="12.75" customHeight="1">
      <c r="A26" s="252"/>
      <c r="B26" s="252"/>
      <c r="C26" s="255" t="s">
        <v>103</v>
      </c>
      <c r="D26" s="361">
        <v>-2052</v>
      </c>
      <c r="E26" s="410">
        <v>-25043</v>
      </c>
      <c r="F26" s="411">
        <v>-34879</v>
      </c>
      <c r="G26" s="465">
        <v>-35327</v>
      </c>
      <c r="H26" s="411">
        <v>-62</v>
      </c>
      <c r="I26" s="410">
        <v>-662</v>
      </c>
      <c r="J26" s="411">
        <v>-1835</v>
      </c>
      <c r="K26" s="466">
        <v>-1883</v>
      </c>
      <c r="L26" s="411">
        <v>0</v>
      </c>
      <c r="M26" s="391"/>
    </row>
    <row r="27" spans="1:13" ht="12.75" customHeight="1">
      <c r="A27" s="252"/>
      <c r="B27" s="252"/>
      <c r="C27" s="256" t="s">
        <v>104</v>
      </c>
      <c r="D27" s="361">
        <v>22</v>
      </c>
      <c r="E27" s="410">
        <v>29</v>
      </c>
      <c r="F27" s="411">
        <v>373</v>
      </c>
      <c r="G27" s="465">
        <v>379</v>
      </c>
      <c r="H27" s="411">
        <v>485</v>
      </c>
      <c r="I27" s="410">
        <v>485</v>
      </c>
      <c r="J27" s="411">
        <v>485</v>
      </c>
      <c r="K27" s="465">
        <v>485</v>
      </c>
      <c r="L27" s="411">
        <v>0</v>
      </c>
      <c r="M27" s="392"/>
    </row>
    <row r="28" spans="1:13" ht="12.75" customHeight="1">
      <c r="A28" s="252"/>
      <c r="B28" s="252"/>
      <c r="C28" s="255" t="s">
        <v>238</v>
      </c>
      <c r="D28" s="361">
        <f>59-301</f>
        <v>-242</v>
      </c>
      <c r="E28" s="410">
        <v>8751</v>
      </c>
      <c r="F28" s="411">
        <v>1753</v>
      </c>
      <c r="G28" s="466">
        <v>-13495</v>
      </c>
      <c r="H28" s="411">
        <f>-2225+17633</f>
        <v>15408</v>
      </c>
      <c r="I28" s="410">
        <v>16446</v>
      </c>
      <c r="J28" s="411">
        <v>14224</v>
      </c>
      <c r="K28" s="465">
        <v>-39491</v>
      </c>
      <c r="L28" s="411">
        <v>22299</v>
      </c>
      <c r="M28" s="391"/>
    </row>
    <row r="29" spans="1:13" ht="12.75" customHeight="1">
      <c r="A29" s="252"/>
      <c r="B29" s="252"/>
      <c r="C29" s="255" t="s">
        <v>271</v>
      </c>
      <c r="D29" s="361">
        <v>0</v>
      </c>
      <c r="E29" s="410">
        <v>0</v>
      </c>
      <c r="F29" s="411">
        <v>0</v>
      </c>
      <c r="G29" s="566">
        <v>0</v>
      </c>
      <c r="H29" s="411">
        <v>0</v>
      </c>
      <c r="I29" s="410">
        <v>0</v>
      </c>
      <c r="J29" s="411">
        <v>0</v>
      </c>
      <c r="K29" s="465">
        <v>0</v>
      </c>
      <c r="L29" s="411">
        <v>1270</v>
      </c>
      <c r="M29" s="391"/>
    </row>
    <row r="30" spans="1:13" ht="12.75" customHeight="1">
      <c r="A30" s="252"/>
      <c r="B30" s="252"/>
      <c r="C30" s="258" t="s">
        <v>282</v>
      </c>
      <c r="D30" s="412">
        <v>807</v>
      </c>
      <c r="E30" s="413">
        <v>4111</v>
      </c>
      <c r="F30" s="414">
        <v>6354</v>
      </c>
      <c r="G30" s="469">
        <v>6913</v>
      </c>
      <c r="H30" s="414">
        <v>1157</v>
      </c>
      <c r="I30" s="413">
        <v>2917</v>
      </c>
      <c r="J30" s="414">
        <v>8307</v>
      </c>
      <c r="K30" s="469">
        <v>9105</v>
      </c>
      <c r="L30" s="414">
        <v>2464</v>
      </c>
      <c r="M30" s="391"/>
    </row>
    <row r="31" spans="1:13" ht="5.25" customHeight="1">
      <c r="A31" s="252"/>
      <c r="B31" s="252"/>
      <c r="C31" s="255"/>
      <c r="D31" s="361"/>
      <c r="E31" s="410"/>
      <c r="F31" s="411"/>
      <c r="G31" s="465"/>
      <c r="H31" s="411"/>
      <c r="I31" s="410"/>
      <c r="J31" s="411"/>
      <c r="K31" s="465"/>
      <c r="M31" s="391"/>
    </row>
    <row r="32" spans="1:13" ht="12.75" customHeight="1">
      <c r="A32" s="252"/>
      <c r="B32" s="254" t="s">
        <v>239</v>
      </c>
      <c r="C32" s="252"/>
      <c r="D32" s="415">
        <f>SUM(D24:D31)</f>
        <v>-29126</v>
      </c>
      <c r="E32" s="416">
        <v>-67100.96036320568</v>
      </c>
      <c r="F32" s="417">
        <v>-98767.05938176198</v>
      </c>
      <c r="G32" s="468">
        <v>-138320</v>
      </c>
      <c r="H32" s="417">
        <f>SUM(H24:H31)</f>
        <v>-7365</v>
      </c>
      <c r="I32" s="416">
        <v>-21549</v>
      </c>
      <c r="J32" s="417">
        <v>-38580</v>
      </c>
      <c r="K32" s="468">
        <v>-134881</v>
      </c>
      <c r="L32" s="417">
        <v>-6116</v>
      </c>
      <c r="M32" s="390"/>
    </row>
    <row r="33" spans="1:13" ht="12.75" customHeight="1">
      <c r="A33" s="252"/>
      <c r="B33" s="252"/>
      <c r="C33" s="256"/>
      <c r="D33" s="361"/>
      <c r="E33" s="410"/>
      <c r="F33" s="411"/>
      <c r="G33" s="465"/>
      <c r="H33" s="411"/>
      <c r="I33" s="410"/>
      <c r="J33" s="411"/>
      <c r="K33" s="465"/>
      <c r="M33" s="393"/>
    </row>
    <row r="34" spans="1:13" ht="12.75" customHeight="1">
      <c r="A34" s="254" t="s">
        <v>106</v>
      </c>
      <c r="B34" s="252"/>
      <c r="C34" s="252"/>
      <c r="D34" s="361"/>
      <c r="E34" s="410"/>
      <c r="F34" s="411"/>
      <c r="G34" s="465"/>
      <c r="H34" s="411"/>
      <c r="I34" s="410"/>
      <c r="J34" s="411"/>
      <c r="K34" s="465"/>
      <c r="L34" s="411"/>
      <c r="M34" s="390"/>
    </row>
    <row r="35" spans="1:13" ht="12.75" customHeight="1">
      <c r="A35" s="252"/>
      <c r="B35" s="252"/>
      <c r="C35" s="252"/>
      <c r="D35" s="361"/>
      <c r="E35" s="410"/>
      <c r="F35" s="411"/>
      <c r="G35" s="465"/>
      <c r="H35" s="411"/>
      <c r="I35" s="410"/>
      <c r="J35" s="411"/>
      <c r="K35" s="465"/>
      <c r="L35" s="411"/>
      <c r="M35" s="393"/>
    </row>
    <row r="36" spans="1:13" ht="12.75" customHeight="1">
      <c r="A36" s="252"/>
      <c r="B36" s="252"/>
      <c r="C36" s="257" t="s">
        <v>107</v>
      </c>
      <c r="D36" s="361">
        <v>-16</v>
      </c>
      <c r="E36" s="410">
        <v>-58</v>
      </c>
      <c r="F36" s="411">
        <v>-75</v>
      </c>
      <c r="G36" s="465">
        <v>-77</v>
      </c>
      <c r="H36" s="411">
        <v>-76031</v>
      </c>
      <c r="I36" s="410">
        <v>-148807</v>
      </c>
      <c r="J36" s="411">
        <v>-162542</v>
      </c>
      <c r="K36" s="465">
        <v>-162558</v>
      </c>
      <c r="L36" s="411">
        <v>-1</v>
      </c>
      <c r="M36" s="392"/>
    </row>
    <row r="37" spans="1:13" ht="12.75" customHeight="1">
      <c r="A37" s="252"/>
      <c r="B37" s="252"/>
      <c r="C37" s="257" t="s">
        <v>108</v>
      </c>
      <c r="D37" s="361">
        <v>-8515</v>
      </c>
      <c r="E37" s="410">
        <v>-14556</v>
      </c>
      <c r="F37" s="411">
        <v>-29662</v>
      </c>
      <c r="G37" s="465">
        <v>-35568</v>
      </c>
      <c r="H37" s="411">
        <v>50441</v>
      </c>
      <c r="I37" s="410">
        <v>85703</v>
      </c>
      <c r="J37" s="411">
        <v>58804</v>
      </c>
      <c r="K37" s="465">
        <v>52946</v>
      </c>
      <c r="L37" s="411">
        <v>-12798</v>
      </c>
      <c r="M37" s="392"/>
    </row>
    <row r="38" spans="1:13" ht="12.75" customHeight="1">
      <c r="A38" s="252"/>
      <c r="B38" s="252"/>
      <c r="C38" s="259" t="s">
        <v>240</v>
      </c>
      <c r="D38" s="412">
        <v>-18</v>
      </c>
      <c r="E38" s="413">
        <v>-26</v>
      </c>
      <c r="F38" s="414">
        <v>-26</v>
      </c>
      <c r="G38" s="469">
        <v>491</v>
      </c>
      <c r="H38" s="414">
        <v>0</v>
      </c>
      <c r="I38" s="413">
        <v>386</v>
      </c>
      <c r="J38" s="414">
        <v>386</v>
      </c>
      <c r="K38" s="467">
        <v>391</v>
      </c>
      <c r="L38" s="414"/>
      <c r="M38" s="392"/>
    </row>
    <row r="39" spans="1:13" ht="5.25" customHeight="1">
      <c r="A39" s="252"/>
      <c r="B39" s="252"/>
      <c r="C39" s="255"/>
      <c r="D39" s="361"/>
      <c r="E39" s="410"/>
      <c r="F39" s="411"/>
      <c r="G39" s="465"/>
      <c r="H39" s="411"/>
      <c r="I39" s="410"/>
      <c r="J39" s="411"/>
      <c r="K39" s="465"/>
      <c r="L39" s="411"/>
      <c r="M39" s="391"/>
    </row>
    <row r="40" spans="1:13" ht="12.75" customHeight="1">
      <c r="A40" s="252"/>
      <c r="B40" s="254" t="s">
        <v>241</v>
      </c>
      <c r="C40" s="252"/>
      <c r="D40" s="415">
        <v>-8549</v>
      </c>
      <c r="E40" s="416">
        <v>-14640</v>
      </c>
      <c r="F40" s="417">
        <v>-29763</v>
      </c>
      <c r="G40" s="470">
        <v>-35154</v>
      </c>
      <c r="H40" s="417">
        <v>-25590</v>
      </c>
      <c r="I40" s="416">
        <v>-62718</v>
      </c>
      <c r="J40" s="417">
        <v>-103352</v>
      </c>
      <c r="K40" s="468">
        <v>-109221</v>
      </c>
      <c r="L40" s="417">
        <f>SUM(L36:L37)</f>
        <v>-12799</v>
      </c>
      <c r="M40" s="390"/>
    </row>
    <row r="41" spans="1:13" ht="6.75" customHeight="1">
      <c r="A41" s="252"/>
      <c r="B41" s="255"/>
      <c r="C41" s="252"/>
      <c r="D41" s="361"/>
      <c r="E41" s="410"/>
      <c r="F41" s="411"/>
      <c r="G41" s="465"/>
      <c r="H41" s="411"/>
      <c r="I41" s="410"/>
      <c r="J41" s="411"/>
      <c r="K41" s="465"/>
      <c r="L41" s="411"/>
      <c r="M41" s="390"/>
    </row>
    <row r="42" spans="1:13" ht="12.75" customHeight="1">
      <c r="A42" s="252"/>
      <c r="B42" s="254" t="s">
        <v>242</v>
      </c>
      <c r="C42" s="252"/>
      <c r="D42" s="415">
        <v>4247</v>
      </c>
      <c r="E42" s="416">
        <v>5368</v>
      </c>
      <c r="F42" s="417">
        <v>4671</v>
      </c>
      <c r="G42" s="468">
        <v>1569</v>
      </c>
      <c r="H42" s="417">
        <v>-1217</v>
      </c>
      <c r="I42" s="416">
        <v>-1749</v>
      </c>
      <c r="J42" s="417">
        <v>-367</v>
      </c>
      <c r="K42" s="470">
        <v>221</v>
      </c>
      <c r="L42" s="417">
        <v>1221</v>
      </c>
      <c r="M42" s="390"/>
    </row>
    <row r="43" spans="1:13" ht="7.5" customHeight="1">
      <c r="A43" s="252"/>
      <c r="B43" s="252"/>
      <c r="C43" s="256"/>
      <c r="D43" s="415"/>
      <c r="E43" s="416"/>
      <c r="F43" s="417"/>
      <c r="G43" s="470"/>
      <c r="H43" s="417"/>
      <c r="I43" s="416"/>
      <c r="J43" s="417"/>
      <c r="K43" s="470"/>
      <c r="L43" s="411"/>
      <c r="M43" s="393"/>
    </row>
    <row r="44" spans="1:13" ht="12.75" customHeight="1">
      <c r="A44" s="252"/>
      <c r="B44" s="254" t="s">
        <v>109</v>
      </c>
      <c r="C44" s="252"/>
      <c r="D44" s="415">
        <f>+D42+D40+D32+D20</f>
        <v>10156</v>
      </c>
      <c r="E44" s="416">
        <v>17400.039636794318</v>
      </c>
      <c r="F44" s="417">
        <v>26619.94061823802</v>
      </c>
      <c r="G44" s="470">
        <v>35897</v>
      </c>
      <c r="H44" s="417">
        <f>+H42+H40+H32+H20</f>
        <v>23145</v>
      </c>
      <c r="I44" s="416">
        <v>35730</v>
      </c>
      <c r="J44" s="417">
        <v>33983</v>
      </c>
      <c r="K44" s="470">
        <v>-12541</v>
      </c>
      <c r="L44" s="417">
        <v>31422</v>
      </c>
      <c r="M44" s="498"/>
    </row>
    <row r="45" spans="1:13" ht="12.75" customHeight="1">
      <c r="A45" s="252"/>
      <c r="B45" s="252"/>
      <c r="C45" s="256"/>
      <c r="D45" s="361"/>
      <c r="E45" s="410"/>
      <c r="F45" s="411"/>
      <c r="G45" s="465"/>
      <c r="H45" s="411"/>
      <c r="I45" s="410"/>
      <c r="J45" s="411"/>
      <c r="K45" s="465"/>
      <c r="L45" s="411"/>
      <c r="M45" s="393"/>
    </row>
    <row r="46" spans="1:13" ht="12.75" customHeight="1">
      <c r="A46" s="252"/>
      <c r="B46" s="252"/>
      <c r="C46" s="255" t="s">
        <v>110</v>
      </c>
      <c r="D46" s="361">
        <f>46060-21750</f>
        <v>24310</v>
      </c>
      <c r="E46" s="410">
        <v>24310</v>
      </c>
      <c r="F46" s="411">
        <v>24310</v>
      </c>
      <c r="G46" s="465">
        <v>24310</v>
      </c>
      <c r="H46" s="411">
        <f>77840-17633</f>
        <v>60207</v>
      </c>
      <c r="I46" s="410">
        <v>60207</v>
      </c>
      <c r="J46" s="411">
        <v>60207</v>
      </c>
      <c r="K46" s="465">
        <v>60207</v>
      </c>
      <c r="L46" s="411">
        <v>47666</v>
      </c>
      <c r="M46" s="391"/>
    </row>
    <row r="47" spans="1:13" ht="1.5" customHeight="1">
      <c r="A47" s="252"/>
      <c r="B47" s="252"/>
      <c r="C47" s="255"/>
      <c r="D47" s="361"/>
      <c r="E47" s="410"/>
      <c r="F47" s="411"/>
      <c r="G47" s="465"/>
      <c r="H47" s="411"/>
      <c r="I47" s="410"/>
      <c r="J47" s="411"/>
      <c r="K47" s="465"/>
      <c r="L47" s="411"/>
      <c r="M47" s="391"/>
    </row>
    <row r="48" spans="1:13" ht="12.75" customHeight="1">
      <c r="A48" s="252"/>
      <c r="B48" s="252"/>
      <c r="C48" s="258" t="s">
        <v>111</v>
      </c>
      <c r="D48" s="412">
        <f>56517-22051</f>
        <v>34466</v>
      </c>
      <c r="E48" s="413">
        <v>41710</v>
      </c>
      <c r="F48" s="414">
        <v>50930</v>
      </c>
      <c r="G48" s="469">
        <v>60207</v>
      </c>
      <c r="H48" s="414">
        <v>83352</v>
      </c>
      <c r="I48" s="413">
        <v>95937</v>
      </c>
      <c r="J48" s="414">
        <v>94190</v>
      </c>
      <c r="K48" s="469">
        <v>47666</v>
      </c>
      <c r="L48" s="414">
        <v>79088</v>
      </c>
      <c r="M48" s="391"/>
    </row>
    <row r="49" spans="1:13" ht="8.25" customHeight="1">
      <c r="A49" s="252"/>
      <c r="B49" s="252"/>
      <c r="C49" s="255"/>
      <c r="D49" s="361"/>
      <c r="E49" s="410"/>
      <c r="F49" s="411"/>
      <c r="G49" s="465"/>
      <c r="H49" s="411"/>
      <c r="I49" s="410"/>
      <c r="J49" s="411"/>
      <c r="K49" s="465"/>
      <c r="L49" s="411"/>
      <c r="M49" s="391"/>
    </row>
    <row r="50" spans="1:13" ht="12.75" customHeight="1" thickBot="1">
      <c r="A50" s="260"/>
      <c r="B50" s="261" t="s">
        <v>109</v>
      </c>
      <c r="C50" s="260"/>
      <c r="D50" s="418">
        <f>+D48-D46</f>
        <v>10156</v>
      </c>
      <c r="E50" s="419">
        <v>17400</v>
      </c>
      <c r="F50" s="420">
        <v>26620</v>
      </c>
      <c r="G50" s="471">
        <v>35897</v>
      </c>
      <c r="H50" s="420">
        <f>+H48-H46</f>
        <v>23145</v>
      </c>
      <c r="I50" s="419">
        <v>35730</v>
      </c>
      <c r="J50" s="420">
        <v>33983</v>
      </c>
      <c r="K50" s="471">
        <v>-12541</v>
      </c>
      <c r="L50" s="420">
        <v>31422</v>
      </c>
      <c r="M50" s="390"/>
    </row>
    <row r="51" spans="11:13" ht="13.5" thickTop="1">
      <c r="K51" s="390"/>
      <c r="L51" s="390"/>
      <c r="M51" s="394"/>
    </row>
    <row r="52" spans="1:13" ht="15">
      <c r="A52" s="35" t="s">
        <v>251</v>
      </c>
      <c r="D52" s="346"/>
      <c r="E52" s="346"/>
      <c r="F52" s="346"/>
      <c r="G52" s="346"/>
      <c r="H52" s="346"/>
      <c r="I52" s="346"/>
      <c r="K52" s="390"/>
      <c r="L52" s="390"/>
      <c r="M52" s="395"/>
    </row>
    <row r="53" spans="1:13" ht="12.75">
      <c r="A53" s="262" t="s">
        <v>253</v>
      </c>
      <c r="K53" s="390"/>
      <c r="L53" s="390"/>
      <c r="M53" s="390"/>
    </row>
    <row r="54" spans="1:13" ht="12.75">
      <c r="A54" s="646" t="s">
        <v>252</v>
      </c>
      <c r="B54" s="647"/>
      <c r="C54" s="647"/>
      <c r="D54" s="647"/>
      <c r="E54" s="647"/>
      <c r="F54" s="647"/>
      <c r="G54" s="647"/>
      <c r="H54" s="647"/>
      <c r="I54" s="647"/>
      <c r="J54" s="647"/>
      <c r="K54" s="390"/>
      <c r="L54" s="390"/>
      <c r="M54" s="390"/>
    </row>
    <row r="55" spans="1:13" ht="12.75">
      <c r="A55" s="647"/>
      <c r="B55" s="647"/>
      <c r="C55" s="647"/>
      <c r="D55" s="647"/>
      <c r="E55" s="647"/>
      <c r="F55" s="647"/>
      <c r="G55" s="647"/>
      <c r="H55" s="647"/>
      <c r="I55" s="647"/>
      <c r="J55" s="647"/>
      <c r="K55" s="390"/>
      <c r="L55" s="390"/>
      <c r="M55" s="390"/>
    </row>
    <row r="56" spans="1:13" ht="12.75">
      <c r="A56" s="647"/>
      <c r="B56" s="647"/>
      <c r="C56" s="647"/>
      <c r="D56" s="647"/>
      <c r="E56" s="647"/>
      <c r="F56" s="647"/>
      <c r="G56" s="647"/>
      <c r="H56" s="647"/>
      <c r="I56" s="647"/>
      <c r="J56" s="647"/>
      <c r="K56" s="390"/>
      <c r="L56" s="390"/>
      <c r="M56" s="390"/>
    </row>
    <row r="57" spans="1:13" ht="12.75">
      <c r="A57" s="647"/>
      <c r="B57" s="647"/>
      <c r="C57" s="647"/>
      <c r="D57" s="647"/>
      <c r="E57" s="647"/>
      <c r="F57" s="647"/>
      <c r="G57" s="647"/>
      <c r="H57" s="647"/>
      <c r="I57" s="647"/>
      <c r="J57" s="647"/>
      <c r="K57" s="390"/>
      <c r="L57" s="390"/>
      <c r="M57" s="390"/>
    </row>
    <row r="58" spans="1:13" ht="12.75">
      <c r="A58" s="647"/>
      <c r="B58" s="647"/>
      <c r="C58" s="647"/>
      <c r="D58" s="647"/>
      <c r="E58" s="647"/>
      <c r="F58" s="647"/>
      <c r="G58" s="647"/>
      <c r="H58" s="647"/>
      <c r="I58" s="647"/>
      <c r="J58" s="647"/>
      <c r="K58" s="390"/>
      <c r="L58" s="390"/>
      <c r="M58" s="390"/>
    </row>
    <row r="59" spans="1:13" ht="12.75">
      <c r="A59" s="647"/>
      <c r="B59" s="647"/>
      <c r="C59" s="647"/>
      <c r="D59" s="647"/>
      <c r="E59" s="647"/>
      <c r="F59" s="647"/>
      <c r="G59" s="647"/>
      <c r="H59" s="647"/>
      <c r="I59" s="647"/>
      <c r="J59" s="647"/>
      <c r="K59" s="390"/>
      <c r="L59" s="390"/>
      <c r="M59" s="390"/>
    </row>
    <row r="60" spans="1:13" ht="12.75">
      <c r="A60" s="647"/>
      <c r="B60" s="647"/>
      <c r="C60" s="647"/>
      <c r="D60" s="647"/>
      <c r="E60" s="647"/>
      <c r="F60" s="647"/>
      <c r="G60" s="647"/>
      <c r="H60" s="647"/>
      <c r="I60" s="647"/>
      <c r="J60" s="647"/>
      <c r="K60" s="390"/>
      <c r="L60" s="390"/>
      <c r="M60" s="390"/>
    </row>
    <row r="61" spans="11:13" ht="12.75">
      <c r="K61" s="390"/>
      <c r="L61" s="390"/>
      <c r="M61" s="390"/>
    </row>
    <row r="62" spans="11:13" ht="12.75">
      <c r="K62" s="390"/>
      <c r="L62" s="390"/>
      <c r="M62" s="390"/>
    </row>
    <row r="63" spans="11:13" ht="12.75">
      <c r="K63" s="390"/>
      <c r="L63" s="390"/>
      <c r="M63" s="390"/>
    </row>
    <row r="64" spans="11:13" ht="12.75">
      <c r="K64" s="390"/>
      <c r="L64" s="390"/>
      <c r="M64" s="390"/>
    </row>
    <row r="65" spans="11:13" ht="12.75">
      <c r="K65" s="390"/>
      <c r="L65" s="390"/>
      <c r="M65" s="390"/>
    </row>
    <row r="66" spans="11:13" ht="12.75">
      <c r="K66" s="390"/>
      <c r="L66" s="390"/>
      <c r="M66" s="390"/>
    </row>
    <row r="67" spans="11:13" ht="12.75">
      <c r="K67" s="390"/>
      <c r="L67" s="390"/>
      <c r="M67" s="390"/>
    </row>
    <row r="68" spans="11:13" ht="12.75">
      <c r="K68" s="390"/>
      <c r="L68" s="390"/>
      <c r="M68" s="390"/>
    </row>
    <row r="69" spans="11:13" ht="12.75">
      <c r="K69" s="390"/>
      <c r="L69" s="390"/>
      <c r="M69" s="390"/>
    </row>
    <row r="70" spans="11:13" ht="12.75">
      <c r="K70" s="390"/>
      <c r="L70" s="390"/>
      <c r="M70" s="390"/>
    </row>
    <row r="71" spans="11:13" ht="12.75">
      <c r="K71" s="390"/>
      <c r="L71" s="390"/>
      <c r="M71" s="390"/>
    </row>
    <row r="72" spans="11:13" ht="12.75">
      <c r="K72" s="390"/>
      <c r="L72" s="390"/>
      <c r="M72" s="390"/>
    </row>
    <row r="73" spans="11:13" ht="12.75">
      <c r="K73" s="390"/>
      <c r="L73" s="390"/>
      <c r="M73" s="390"/>
    </row>
    <row r="74" spans="11:13" ht="12.75">
      <c r="K74" s="390"/>
      <c r="L74" s="390"/>
      <c r="M74" s="390"/>
    </row>
    <row r="75" spans="11:13" ht="12.75">
      <c r="K75" s="390"/>
      <c r="L75" s="390"/>
      <c r="M75" s="390"/>
    </row>
    <row r="76" spans="11:13" ht="12.75">
      <c r="K76" s="390"/>
      <c r="L76" s="390"/>
      <c r="M76" s="390"/>
    </row>
    <row r="77" spans="11:13" ht="12.75">
      <c r="K77" s="390"/>
      <c r="L77" s="390"/>
      <c r="M77" s="390"/>
    </row>
    <row r="78" spans="11:13" ht="12.75">
      <c r="K78" s="390"/>
      <c r="L78" s="390"/>
      <c r="M78" s="390"/>
    </row>
    <row r="79" spans="11:13" ht="12.75">
      <c r="K79" s="390"/>
      <c r="L79" s="390"/>
      <c r="M79" s="390"/>
    </row>
    <row r="80" spans="11:13" ht="12.75">
      <c r="K80" s="390"/>
      <c r="L80" s="390"/>
      <c r="M80" s="390"/>
    </row>
    <row r="81" spans="11:13" ht="12.75">
      <c r="K81" s="390"/>
      <c r="L81" s="390"/>
      <c r="M81" s="390"/>
    </row>
    <row r="82" spans="11:13" ht="12.75">
      <c r="K82" s="390"/>
      <c r="L82" s="390"/>
      <c r="M82" s="390"/>
    </row>
    <row r="83" spans="11:13" ht="12.75">
      <c r="K83" s="390"/>
      <c r="L83" s="390"/>
      <c r="M83" s="390"/>
    </row>
    <row r="84" spans="11:13" ht="12.75">
      <c r="K84" s="390"/>
      <c r="L84" s="390"/>
      <c r="M84" s="390"/>
    </row>
    <row r="85" spans="11:13" ht="12.75">
      <c r="K85" s="390"/>
      <c r="L85" s="390"/>
      <c r="M85" s="390"/>
    </row>
    <row r="86" spans="11:13" ht="12.75">
      <c r="K86" s="390"/>
      <c r="L86" s="390"/>
      <c r="M86" s="390"/>
    </row>
    <row r="87" spans="11:13" ht="12.75">
      <c r="K87" s="390"/>
      <c r="L87" s="390"/>
      <c r="M87" s="390"/>
    </row>
    <row r="88" spans="11:13" ht="12.75">
      <c r="K88" s="390"/>
      <c r="L88" s="390"/>
      <c r="M88" s="390"/>
    </row>
    <row r="89" spans="11:13" ht="12.75">
      <c r="K89" s="390"/>
      <c r="L89" s="390"/>
      <c r="M89" s="390"/>
    </row>
    <row r="90" spans="11:13" ht="12.75">
      <c r="K90" s="390"/>
      <c r="L90" s="390"/>
      <c r="M90" s="390"/>
    </row>
    <row r="91" spans="11:13" ht="12.75">
      <c r="K91" s="390"/>
      <c r="L91" s="390"/>
      <c r="M91" s="390"/>
    </row>
    <row r="92" spans="11:13" ht="12.75">
      <c r="K92" s="390"/>
      <c r="L92" s="390"/>
      <c r="M92" s="390"/>
    </row>
    <row r="93" spans="11:13" ht="12.75">
      <c r="K93" s="390"/>
      <c r="L93" s="390"/>
      <c r="M93" s="390"/>
    </row>
    <row r="94" spans="11:13" ht="12.75">
      <c r="K94" s="390"/>
      <c r="L94" s="390"/>
      <c r="M94" s="390"/>
    </row>
    <row r="95" spans="11:13" ht="12.75">
      <c r="K95" s="390"/>
      <c r="L95" s="390"/>
      <c r="M95" s="390"/>
    </row>
    <row r="96" spans="11:13" ht="12.75">
      <c r="K96" s="390"/>
      <c r="L96" s="390"/>
      <c r="M96" s="390"/>
    </row>
    <row r="97" spans="11:13" ht="12.75">
      <c r="K97" s="390"/>
      <c r="L97" s="390"/>
      <c r="M97" s="390"/>
    </row>
    <row r="98" spans="11:13" ht="12.75">
      <c r="K98" s="390"/>
      <c r="L98" s="390"/>
      <c r="M98" s="390"/>
    </row>
    <row r="99" spans="11:13" ht="12.75">
      <c r="K99" s="390"/>
      <c r="L99" s="390"/>
      <c r="M99" s="390"/>
    </row>
    <row r="100" spans="11:13" ht="12.75">
      <c r="K100" s="390"/>
      <c r="L100" s="390"/>
      <c r="M100" s="390"/>
    </row>
    <row r="101" spans="11:13" ht="12.75">
      <c r="K101" s="390"/>
      <c r="L101" s="390"/>
      <c r="M101" s="390"/>
    </row>
    <row r="102" spans="11:13" ht="12.75">
      <c r="K102" s="390"/>
      <c r="L102" s="390"/>
      <c r="M102" s="390"/>
    </row>
    <row r="103" spans="11:13" ht="12.75">
      <c r="K103" s="390"/>
      <c r="L103" s="390"/>
      <c r="M103" s="390"/>
    </row>
    <row r="104" spans="11:13" ht="12.75">
      <c r="K104" s="390"/>
      <c r="L104" s="390"/>
      <c r="M104" s="390"/>
    </row>
    <row r="105" spans="11:13" ht="12.75">
      <c r="K105" s="390"/>
      <c r="L105" s="390"/>
      <c r="M105" s="390"/>
    </row>
    <row r="106" spans="11:13" ht="12.75">
      <c r="K106" s="390"/>
      <c r="L106" s="390"/>
      <c r="M106" s="390"/>
    </row>
    <row r="107" spans="11:13" ht="12.75">
      <c r="K107" s="390"/>
      <c r="L107" s="390"/>
      <c r="M107" s="390"/>
    </row>
    <row r="108" spans="11:13" ht="12.75">
      <c r="K108" s="390"/>
      <c r="L108" s="390"/>
      <c r="M108" s="390"/>
    </row>
    <row r="109" spans="11:13" ht="12.75">
      <c r="K109" s="390"/>
      <c r="L109" s="390"/>
      <c r="M109" s="390"/>
    </row>
    <row r="110" spans="11:13" ht="12.75">
      <c r="K110" s="390"/>
      <c r="L110" s="390"/>
      <c r="M110" s="390"/>
    </row>
    <row r="111" spans="11:13" ht="12.75">
      <c r="K111" s="390"/>
      <c r="L111" s="390"/>
      <c r="M111" s="390"/>
    </row>
    <row r="112" spans="11:13" ht="12.75">
      <c r="K112" s="390"/>
      <c r="L112" s="390"/>
      <c r="M112" s="390"/>
    </row>
    <row r="113" spans="11:13" ht="12.75">
      <c r="K113" s="390"/>
      <c r="L113" s="390"/>
      <c r="M113" s="390"/>
    </row>
    <row r="114" spans="11:13" ht="12.75">
      <c r="K114" s="390"/>
      <c r="L114" s="390"/>
      <c r="M114" s="390"/>
    </row>
    <row r="115" spans="11:13" ht="12.75">
      <c r="K115" s="390"/>
      <c r="L115" s="390"/>
      <c r="M115" s="390"/>
    </row>
    <row r="116" spans="11:13" ht="12.75">
      <c r="K116" s="390"/>
      <c r="L116" s="390"/>
      <c r="M116" s="390"/>
    </row>
    <row r="117" spans="11:13" ht="12.75">
      <c r="K117" s="390"/>
      <c r="L117" s="390"/>
      <c r="M117" s="390"/>
    </row>
    <row r="118" spans="11:13" ht="12.75">
      <c r="K118" s="390"/>
      <c r="L118" s="390"/>
      <c r="M118" s="390"/>
    </row>
    <row r="119" spans="11:13" ht="12.75">
      <c r="K119" s="390"/>
      <c r="L119" s="390"/>
      <c r="M119" s="390"/>
    </row>
    <row r="120" spans="11:13" ht="12.75">
      <c r="K120" s="390"/>
      <c r="L120" s="390"/>
      <c r="M120" s="390"/>
    </row>
    <row r="121" spans="11:13" ht="12.75">
      <c r="K121" s="390"/>
      <c r="L121" s="390"/>
      <c r="M121" s="390"/>
    </row>
    <row r="122" spans="11:13" ht="12.75">
      <c r="K122" s="390"/>
      <c r="L122" s="390"/>
      <c r="M122" s="390"/>
    </row>
    <row r="123" spans="11:13" ht="12.75">
      <c r="K123" s="390"/>
      <c r="L123" s="390"/>
      <c r="M123" s="390"/>
    </row>
    <row r="124" spans="11:13" ht="12.75">
      <c r="K124" s="390"/>
      <c r="L124" s="390"/>
      <c r="M124" s="390"/>
    </row>
    <row r="125" spans="11:13" ht="12.75">
      <c r="K125" s="390"/>
      <c r="L125" s="390"/>
      <c r="M125" s="390"/>
    </row>
    <row r="126" spans="11:13" ht="12.75">
      <c r="K126" s="390"/>
      <c r="L126" s="390"/>
      <c r="M126" s="390"/>
    </row>
    <row r="127" spans="11:13" ht="12.75">
      <c r="K127" s="390"/>
      <c r="L127" s="390"/>
      <c r="M127" s="390"/>
    </row>
    <row r="128" spans="11:13" ht="12.75">
      <c r="K128" s="390"/>
      <c r="L128" s="390"/>
      <c r="M128" s="390"/>
    </row>
    <row r="129" spans="11:13" ht="12.75">
      <c r="K129" s="390"/>
      <c r="L129" s="390"/>
      <c r="M129" s="390"/>
    </row>
    <row r="130" spans="11:13" ht="12.75">
      <c r="K130" s="390"/>
      <c r="L130" s="390"/>
      <c r="M130" s="390"/>
    </row>
    <row r="131" spans="11:13" ht="12.75">
      <c r="K131" s="390"/>
      <c r="L131" s="390"/>
      <c r="M131" s="390"/>
    </row>
    <row r="132" spans="11:13" ht="12.75">
      <c r="K132" s="390"/>
      <c r="L132" s="390"/>
      <c r="M132" s="390"/>
    </row>
    <row r="133" spans="11:13" ht="12.75">
      <c r="K133" s="390"/>
      <c r="L133" s="390"/>
      <c r="M133" s="390"/>
    </row>
    <row r="134" spans="11:13" ht="12.75">
      <c r="K134" s="390"/>
      <c r="L134" s="390"/>
      <c r="M134" s="390"/>
    </row>
    <row r="135" spans="11:13" ht="12.75">
      <c r="K135" s="390"/>
      <c r="L135" s="390"/>
      <c r="M135" s="390"/>
    </row>
    <row r="136" spans="11:13" ht="12.75">
      <c r="K136" s="390"/>
      <c r="L136" s="390"/>
      <c r="M136" s="390"/>
    </row>
    <row r="137" spans="11:13" ht="12.75">
      <c r="K137" s="390"/>
      <c r="L137" s="390"/>
      <c r="M137" s="390"/>
    </row>
    <row r="138" spans="11:13" ht="12.75">
      <c r="K138" s="390"/>
      <c r="L138" s="390"/>
      <c r="M138" s="390"/>
    </row>
    <row r="139" spans="11:13" ht="12.75">
      <c r="K139" s="390"/>
      <c r="L139" s="390"/>
      <c r="M139" s="390"/>
    </row>
    <row r="140" spans="11:13" ht="12.75">
      <c r="K140" s="390"/>
      <c r="L140" s="390"/>
      <c r="M140" s="390"/>
    </row>
    <row r="141" spans="11:13" ht="12.75">
      <c r="K141" s="390"/>
      <c r="L141" s="390"/>
      <c r="M141" s="390"/>
    </row>
    <row r="142" spans="11:13" ht="12.75">
      <c r="K142" s="390"/>
      <c r="L142" s="390"/>
      <c r="M142" s="390"/>
    </row>
    <row r="143" spans="11:13" ht="12.75">
      <c r="K143" s="390"/>
      <c r="L143" s="390"/>
      <c r="M143" s="390"/>
    </row>
    <row r="144" spans="11:13" ht="12.75">
      <c r="K144" s="390"/>
      <c r="L144" s="390"/>
      <c r="M144" s="390"/>
    </row>
  </sheetData>
  <mergeCells count="1">
    <mergeCell ref="A54:J60"/>
  </mergeCells>
  <printOptions/>
  <pageMargins left="0.75" right="0.75" top="1" bottom="1" header="0.5" footer="0.5"/>
  <pageSetup horizontalDpi="600" verticalDpi="600" orientation="landscape" pageOrder="overThenDown" paperSize="9" scale="49" r:id="rId1"/>
  <rowBreaks count="1" manualBreakCount="1">
    <brk id="61" max="37" man="1"/>
  </rowBreaks>
</worksheet>
</file>

<file path=xl/worksheets/sheet4.xml><?xml version="1.0" encoding="utf-8"?>
<worksheet xmlns="http://schemas.openxmlformats.org/spreadsheetml/2006/main" xmlns:r="http://schemas.openxmlformats.org/officeDocument/2006/relationships">
  <dimension ref="A1:L100"/>
  <sheetViews>
    <sheetView zoomScaleSheetLayoutView="50" workbookViewId="0" topLeftCell="A1">
      <pane xSplit="3" ySplit="4" topLeftCell="D68" activePane="bottomRight" state="frozen"/>
      <selection pane="topLeft" activeCell="A1" sqref="A1"/>
      <selection pane="topRight" activeCell="D1" sqref="D1"/>
      <selection pane="bottomLeft" activeCell="A5" sqref="A5"/>
      <selection pane="bottomRight" activeCell="C26" sqref="C26"/>
    </sheetView>
  </sheetViews>
  <sheetFormatPr defaultColWidth="7.28125" defaultRowHeight="12.75"/>
  <cols>
    <col min="1" max="1" width="3.421875" style="188" customWidth="1"/>
    <col min="2" max="2" width="3.140625" style="203" customWidth="1"/>
    <col min="3" max="3" width="40.140625" style="188" customWidth="1"/>
    <col min="4" max="4" width="12.7109375" style="188" customWidth="1"/>
    <col min="5" max="5" width="12.7109375" style="185" customWidth="1"/>
    <col min="6" max="6" width="12.7109375" style="188" customWidth="1"/>
    <col min="7" max="7" width="12.7109375" style="185" customWidth="1"/>
    <col min="8" max="8" width="12.7109375" style="192" customWidth="1"/>
    <col min="9" max="9" width="12.7109375" style="185" customWidth="1"/>
    <col min="10" max="10" width="12.7109375" style="188" customWidth="1"/>
    <col min="11" max="11" width="12.7109375" style="185" customWidth="1"/>
    <col min="12" max="12" width="13.421875" style="192" customWidth="1"/>
    <col min="13" max="16384" width="7.28125" style="192" customWidth="1"/>
  </cols>
  <sheetData>
    <row r="1" spans="1:12" ht="12.75">
      <c r="A1" s="190" t="s">
        <v>33</v>
      </c>
      <c r="B1" s="191"/>
      <c r="C1" s="183"/>
      <c r="D1" s="233">
        <v>2006</v>
      </c>
      <c r="E1" s="232">
        <v>2006</v>
      </c>
      <c r="F1" s="232">
        <v>2006</v>
      </c>
      <c r="G1" s="234">
        <v>2006</v>
      </c>
      <c r="H1" s="232">
        <v>2007</v>
      </c>
      <c r="I1" s="232">
        <v>2007</v>
      </c>
      <c r="J1" s="232">
        <v>2007</v>
      </c>
      <c r="K1" s="234">
        <v>2007</v>
      </c>
      <c r="L1" s="232">
        <v>2008</v>
      </c>
    </row>
    <row r="2" spans="1:12" ht="12.75">
      <c r="A2" s="193" t="s">
        <v>34</v>
      </c>
      <c r="B2" s="191"/>
      <c r="C2" s="3"/>
      <c r="D2" s="2" t="s">
        <v>36</v>
      </c>
      <c r="E2" s="12" t="s">
        <v>37</v>
      </c>
      <c r="F2" s="12" t="s">
        <v>38</v>
      </c>
      <c r="G2" s="235" t="s">
        <v>39</v>
      </c>
      <c r="H2" s="12" t="s">
        <v>36</v>
      </c>
      <c r="I2" s="12" t="s">
        <v>37</v>
      </c>
      <c r="J2" s="12" t="s">
        <v>38</v>
      </c>
      <c r="K2" s="235" t="s">
        <v>39</v>
      </c>
      <c r="L2" s="12" t="s">
        <v>36</v>
      </c>
    </row>
    <row r="3" spans="1:12" ht="12.75">
      <c r="A3" s="193"/>
      <c r="B3" s="191"/>
      <c r="C3" s="3"/>
      <c r="D3" s="2"/>
      <c r="E3" s="12"/>
      <c r="F3" s="12"/>
      <c r="G3" s="137"/>
      <c r="H3" s="12"/>
      <c r="I3" s="12"/>
      <c r="J3" s="12"/>
      <c r="K3" s="13"/>
      <c r="L3" s="12"/>
    </row>
    <row r="4" spans="1:12" ht="12.75">
      <c r="A4" s="224" t="s">
        <v>35</v>
      </c>
      <c r="B4" s="223"/>
      <c r="C4" s="6"/>
      <c r="D4" s="7" t="s">
        <v>40</v>
      </c>
      <c r="E4" s="14" t="s">
        <v>40</v>
      </c>
      <c r="F4" s="14" t="s">
        <v>40</v>
      </c>
      <c r="G4" s="15" t="s">
        <v>40</v>
      </c>
      <c r="H4" s="14" t="s">
        <v>40</v>
      </c>
      <c r="I4" s="14" t="s">
        <v>40</v>
      </c>
      <c r="J4" s="14" t="s">
        <v>40</v>
      </c>
      <c r="K4" s="15" t="s">
        <v>40</v>
      </c>
      <c r="L4" s="14" t="s">
        <v>40</v>
      </c>
    </row>
    <row r="5" spans="1:11" ht="12.75">
      <c r="A5" s="4"/>
      <c r="B5" s="191"/>
      <c r="C5" s="4"/>
      <c r="D5" s="204"/>
      <c r="E5" s="210"/>
      <c r="F5" s="195"/>
      <c r="G5" s="215"/>
      <c r="H5" s="195"/>
      <c r="I5" s="210"/>
      <c r="J5" s="195"/>
      <c r="K5" s="215"/>
    </row>
    <row r="6" spans="1:11" ht="12.75" customHeight="1">
      <c r="A6" s="196" t="s">
        <v>216</v>
      </c>
      <c r="B6" s="191"/>
      <c r="C6" s="197"/>
      <c r="D6" s="205"/>
      <c r="E6" s="211"/>
      <c r="F6" s="192"/>
      <c r="G6" s="216"/>
      <c r="H6" s="195"/>
      <c r="I6" s="211"/>
      <c r="J6" s="192"/>
      <c r="K6" s="216"/>
    </row>
    <row r="7" spans="1:11" ht="12.75" customHeight="1">
      <c r="A7" s="197"/>
      <c r="B7" s="191"/>
      <c r="C7" s="197"/>
      <c r="D7" s="206"/>
      <c r="E7" s="212"/>
      <c r="F7" s="194"/>
      <c r="G7" s="217"/>
      <c r="H7" s="198"/>
      <c r="I7" s="212"/>
      <c r="J7" s="194"/>
      <c r="K7" s="217"/>
    </row>
    <row r="8" spans="1:11" ht="12.75" customHeight="1">
      <c r="A8" s="197" t="s">
        <v>41</v>
      </c>
      <c r="B8" s="191"/>
      <c r="C8" s="197"/>
      <c r="D8" s="206"/>
      <c r="E8" s="212"/>
      <c r="F8" s="194"/>
      <c r="G8" s="217"/>
      <c r="H8" s="198"/>
      <c r="I8" s="212"/>
      <c r="J8" s="194"/>
      <c r="K8" s="217"/>
    </row>
    <row r="9" spans="1:12" ht="12.75" customHeight="1">
      <c r="A9" s="197"/>
      <c r="B9" s="191"/>
      <c r="C9" s="185" t="s">
        <v>0</v>
      </c>
      <c r="D9" s="207">
        <v>40182</v>
      </c>
      <c r="E9" s="213">
        <v>80943</v>
      </c>
      <c r="F9" s="186">
        <v>121454</v>
      </c>
      <c r="G9" s="218">
        <v>159757</v>
      </c>
      <c r="H9" s="186">
        <v>36664</v>
      </c>
      <c r="I9" s="213">
        <v>72286</v>
      </c>
      <c r="J9" s="186">
        <v>107829</v>
      </c>
      <c r="K9" s="218">
        <v>141914</v>
      </c>
      <c r="L9" s="186">
        <v>33099</v>
      </c>
    </row>
    <row r="10" spans="1:12" ht="12.75" customHeight="1">
      <c r="A10" s="5"/>
      <c r="B10" s="191"/>
      <c r="C10" s="5" t="s">
        <v>1</v>
      </c>
      <c r="D10" s="207">
        <v>11162</v>
      </c>
      <c r="E10" s="213">
        <v>21744</v>
      </c>
      <c r="F10" s="186">
        <v>34642</v>
      </c>
      <c r="G10" s="218">
        <v>45550</v>
      </c>
      <c r="H10" s="186">
        <v>10235</v>
      </c>
      <c r="I10" s="213">
        <v>21755</v>
      </c>
      <c r="J10" s="186">
        <v>34852</v>
      </c>
      <c r="K10" s="218">
        <v>45217</v>
      </c>
      <c r="L10" s="186">
        <v>8549</v>
      </c>
    </row>
    <row r="11" spans="1:12" ht="12.75" customHeight="1">
      <c r="A11" s="5"/>
      <c r="B11" s="191"/>
      <c r="C11" s="5" t="s">
        <v>2</v>
      </c>
      <c r="D11" s="208">
        <v>11151</v>
      </c>
      <c r="E11" s="214">
        <v>22983</v>
      </c>
      <c r="F11" s="187">
        <v>35156</v>
      </c>
      <c r="G11" s="219">
        <v>47968</v>
      </c>
      <c r="H11" s="187">
        <v>13745</v>
      </c>
      <c r="I11" s="214">
        <v>28107</v>
      </c>
      <c r="J11" s="187">
        <v>42632</v>
      </c>
      <c r="K11" s="219">
        <v>57385</v>
      </c>
      <c r="L11" s="187">
        <v>14581</v>
      </c>
    </row>
    <row r="12" spans="1:12" ht="12.75" customHeight="1">
      <c r="A12" s="5"/>
      <c r="B12" s="191"/>
      <c r="C12" s="5" t="s">
        <v>3</v>
      </c>
      <c r="D12" s="208">
        <v>14597</v>
      </c>
      <c r="E12" s="214">
        <v>29792</v>
      </c>
      <c r="F12" s="187">
        <v>45480</v>
      </c>
      <c r="G12" s="219">
        <v>61968</v>
      </c>
      <c r="H12" s="187">
        <v>14649</v>
      </c>
      <c r="I12" s="214">
        <v>30233</v>
      </c>
      <c r="J12" s="187">
        <v>45415</v>
      </c>
      <c r="K12" s="219">
        <v>63185</v>
      </c>
      <c r="L12" s="187">
        <v>16510</v>
      </c>
    </row>
    <row r="13" spans="1:12" s="373" customFormat="1" ht="12.75" customHeight="1">
      <c r="A13" s="367"/>
      <c r="B13" s="200" t="s">
        <v>4</v>
      </c>
      <c r="C13" s="368"/>
      <c r="D13" s="369">
        <v>77092</v>
      </c>
      <c r="E13" s="370">
        <v>155462</v>
      </c>
      <c r="F13" s="371">
        <v>236732</v>
      </c>
      <c r="G13" s="372">
        <v>315243</v>
      </c>
      <c r="H13" s="371">
        <v>75293</v>
      </c>
      <c r="I13" s="370">
        <v>152381</v>
      </c>
      <c r="J13" s="371">
        <v>230728</v>
      </c>
      <c r="K13" s="372">
        <v>307701</v>
      </c>
      <c r="L13" s="371">
        <v>72739</v>
      </c>
    </row>
    <row r="14" spans="1:12" s="373" customFormat="1" ht="12.75" customHeight="1">
      <c r="A14" s="367"/>
      <c r="B14" s="200" t="s">
        <v>5</v>
      </c>
      <c r="C14" s="368"/>
      <c r="D14" s="369">
        <v>32414</v>
      </c>
      <c r="E14" s="370">
        <v>63812</v>
      </c>
      <c r="F14" s="371">
        <v>97060</v>
      </c>
      <c r="G14" s="372">
        <v>123761</v>
      </c>
      <c r="H14" s="371">
        <v>30553</v>
      </c>
      <c r="I14" s="370">
        <v>59961</v>
      </c>
      <c r="J14" s="371">
        <v>93268</v>
      </c>
      <c r="K14" s="372">
        <v>111569</v>
      </c>
      <c r="L14" s="371">
        <v>33183</v>
      </c>
    </row>
    <row r="15" spans="1:12" s="373" customFormat="1" ht="12.75" customHeight="1">
      <c r="A15" s="367"/>
      <c r="B15" s="200" t="s">
        <v>6</v>
      </c>
      <c r="C15" s="368"/>
      <c r="D15" s="369">
        <v>16420</v>
      </c>
      <c r="E15" s="370">
        <v>30521</v>
      </c>
      <c r="F15" s="371">
        <v>47566</v>
      </c>
      <c r="G15" s="372">
        <v>56300</v>
      </c>
      <c r="H15" s="371">
        <v>16148</v>
      </c>
      <c r="I15" s="370">
        <v>30734</v>
      </c>
      <c r="J15" s="371">
        <v>50240</v>
      </c>
      <c r="K15" s="372">
        <v>54096</v>
      </c>
      <c r="L15" s="371">
        <v>18648</v>
      </c>
    </row>
    <row r="16" spans="1:11" ht="12.75" customHeight="1">
      <c r="A16" s="5"/>
      <c r="B16" s="191"/>
      <c r="C16" s="5"/>
      <c r="D16" s="205"/>
      <c r="E16" s="211"/>
      <c r="F16" s="192"/>
      <c r="G16" s="216"/>
      <c r="I16" s="211"/>
      <c r="J16" s="192"/>
      <c r="K16" s="220"/>
    </row>
    <row r="17" spans="1:12" ht="12.75" customHeight="1">
      <c r="A17" s="184" t="s">
        <v>9</v>
      </c>
      <c r="B17" s="191"/>
      <c r="C17" s="5"/>
      <c r="D17" s="208">
        <v>6530</v>
      </c>
      <c r="E17" s="214">
        <v>15848</v>
      </c>
      <c r="F17" s="187">
        <v>23845</v>
      </c>
      <c r="G17" s="219">
        <v>38048</v>
      </c>
      <c r="H17" s="187">
        <v>4806</v>
      </c>
      <c r="I17" s="214">
        <v>12197</v>
      </c>
      <c r="J17" s="187">
        <v>21995</v>
      </c>
      <c r="K17" s="219">
        <v>39377</v>
      </c>
      <c r="L17" s="187">
        <v>6097</v>
      </c>
    </row>
    <row r="18" spans="1:12" ht="12.75" customHeight="1">
      <c r="A18" s="184"/>
      <c r="B18" s="191"/>
      <c r="C18" s="5"/>
      <c r="D18" s="208"/>
      <c r="E18" s="214"/>
      <c r="F18" s="187"/>
      <c r="G18" s="219"/>
      <c r="H18" s="187"/>
      <c r="I18" s="214"/>
      <c r="J18" s="187"/>
      <c r="K18" s="219"/>
      <c r="L18" s="396"/>
    </row>
    <row r="19" spans="1:12" ht="12.75" customHeight="1">
      <c r="A19" s="196" t="s">
        <v>258</v>
      </c>
      <c r="B19" s="191"/>
      <c r="C19" s="197"/>
      <c r="D19" s="208"/>
      <c r="E19" s="214"/>
      <c r="F19" s="187"/>
      <c r="G19" s="219"/>
      <c r="H19" s="187"/>
      <c r="I19" s="214"/>
      <c r="J19" s="187"/>
      <c r="K19" s="219"/>
      <c r="L19" s="187"/>
    </row>
    <row r="20" spans="1:12" ht="12.75" customHeight="1">
      <c r="A20" s="197"/>
      <c r="B20" s="191"/>
      <c r="C20" s="197"/>
      <c r="D20" s="208"/>
      <c r="E20" s="214"/>
      <c r="F20" s="187"/>
      <c r="G20" s="219"/>
      <c r="H20" s="187"/>
      <c r="I20" s="214"/>
      <c r="J20" s="187"/>
      <c r="K20" s="219"/>
      <c r="L20" s="187"/>
    </row>
    <row r="21" spans="1:12" ht="12.75" customHeight="1">
      <c r="A21" s="197"/>
      <c r="B21" s="191"/>
      <c r="C21" s="185" t="s">
        <v>0</v>
      </c>
      <c r="D21" s="208">
        <v>31028</v>
      </c>
      <c r="E21" s="214">
        <v>62067</v>
      </c>
      <c r="F21" s="187">
        <v>92475</v>
      </c>
      <c r="G21" s="219">
        <v>121934</v>
      </c>
      <c r="H21" s="187">
        <v>28307</v>
      </c>
      <c r="I21" s="214">
        <v>55695</v>
      </c>
      <c r="J21" s="187">
        <v>82950</v>
      </c>
      <c r="K21" s="219">
        <v>109164</v>
      </c>
      <c r="L21" s="187">
        <v>25345</v>
      </c>
    </row>
    <row r="22" spans="1:12" ht="12.75" customHeight="1">
      <c r="A22" s="5"/>
      <c r="B22" s="191"/>
      <c r="C22" s="5" t="s">
        <v>1</v>
      </c>
      <c r="D22" s="208">
        <v>7979</v>
      </c>
      <c r="E22" s="214">
        <v>14879</v>
      </c>
      <c r="F22" s="187">
        <v>22918</v>
      </c>
      <c r="G22" s="219">
        <v>30269</v>
      </c>
      <c r="H22" s="187">
        <v>6873</v>
      </c>
      <c r="I22" s="214">
        <v>14077</v>
      </c>
      <c r="J22" s="187">
        <v>21122</v>
      </c>
      <c r="K22" s="219">
        <v>27796</v>
      </c>
      <c r="L22" s="187">
        <v>5457</v>
      </c>
    </row>
    <row r="23" spans="1:12" ht="12.75" customHeight="1">
      <c r="A23" s="5"/>
      <c r="B23" s="191"/>
      <c r="C23" s="5" t="s">
        <v>2</v>
      </c>
      <c r="D23" s="208">
        <v>10307</v>
      </c>
      <c r="E23" s="214">
        <v>21214</v>
      </c>
      <c r="F23" s="187">
        <v>32410</v>
      </c>
      <c r="G23" s="219">
        <v>44506</v>
      </c>
      <c r="H23" s="187">
        <v>12653</v>
      </c>
      <c r="I23" s="214">
        <v>25958</v>
      </c>
      <c r="J23" s="187">
        <v>39292</v>
      </c>
      <c r="K23" s="219">
        <v>52781</v>
      </c>
      <c r="L23" s="187">
        <v>12941</v>
      </c>
    </row>
    <row r="24" spans="1:12" ht="12.75" customHeight="1">
      <c r="A24" s="5"/>
      <c r="B24" s="191"/>
      <c r="C24" s="5" t="s">
        <v>3</v>
      </c>
      <c r="D24" s="208">
        <v>12975</v>
      </c>
      <c r="E24" s="214">
        <v>26575</v>
      </c>
      <c r="F24" s="187">
        <v>40522</v>
      </c>
      <c r="G24" s="219">
        <v>54759</v>
      </c>
      <c r="H24" s="187">
        <v>12937</v>
      </c>
      <c r="I24" s="214">
        <v>26726</v>
      </c>
      <c r="J24" s="187">
        <v>39964</v>
      </c>
      <c r="K24" s="219">
        <v>55041</v>
      </c>
      <c r="L24" s="187">
        <v>13854</v>
      </c>
    </row>
    <row r="25" spans="1:12" ht="12.75" customHeight="1">
      <c r="A25" s="367"/>
      <c r="B25" s="200" t="s">
        <v>4</v>
      </c>
      <c r="C25" s="368"/>
      <c r="D25" s="369">
        <v>62289</v>
      </c>
      <c r="E25" s="370">
        <v>124735</v>
      </c>
      <c r="F25" s="371">
        <v>188325</v>
      </c>
      <c r="G25" s="372">
        <v>251468</v>
      </c>
      <c r="H25" s="371">
        <v>60770</v>
      </c>
      <c r="I25" s="370">
        <v>122456</v>
      </c>
      <c r="J25" s="371">
        <v>183328</v>
      </c>
      <c r="K25" s="372">
        <v>244782</v>
      </c>
      <c r="L25" s="371">
        <v>57597</v>
      </c>
    </row>
    <row r="26" spans="1:12" ht="12.75" customHeight="1">
      <c r="A26" s="367"/>
      <c r="B26" s="200" t="s">
        <v>5</v>
      </c>
      <c r="C26" s="368"/>
      <c r="D26" s="369">
        <v>25612</v>
      </c>
      <c r="E26" s="370">
        <v>50724</v>
      </c>
      <c r="F26" s="371">
        <v>75846</v>
      </c>
      <c r="G26" s="372">
        <v>99021</v>
      </c>
      <c r="H26" s="371">
        <v>24850</v>
      </c>
      <c r="I26" s="370">
        <v>47388</v>
      </c>
      <c r="J26" s="371">
        <v>73056</v>
      </c>
      <c r="K26" s="372">
        <v>85095</v>
      </c>
      <c r="L26" s="371">
        <v>25384</v>
      </c>
    </row>
    <row r="27" spans="1:12" ht="12.75" customHeight="1">
      <c r="A27" s="367"/>
      <c r="B27" s="200" t="s">
        <v>6</v>
      </c>
      <c r="C27" s="368"/>
      <c r="D27" s="369">
        <v>12298</v>
      </c>
      <c r="E27" s="370">
        <v>23684</v>
      </c>
      <c r="F27" s="371">
        <v>35555</v>
      </c>
      <c r="G27" s="372">
        <v>43746</v>
      </c>
      <c r="H27" s="371">
        <v>12881</v>
      </c>
      <c r="I27" s="370">
        <v>22963</v>
      </c>
      <c r="J27" s="371">
        <v>37144</v>
      </c>
      <c r="K27" s="372">
        <v>37474</v>
      </c>
      <c r="L27" s="371">
        <v>13262</v>
      </c>
    </row>
    <row r="28" spans="1:12" ht="12.75" customHeight="1">
      <c r="A28" s="184"/>
      <c r="B28" s="191"/>
      <c r="C28" s="5"/>
      <c r="D28" s="208"/>
      <c r="E28" s="214"/>
      <c r="F28" s="187"/>
      <c r="G28" s="219"/>
      <c r="H28" s="187"/>
      <c r="I28" s="214"/>
      <c r="J28" s="187"/>
      <c r="K28" s="219"/>
      <c r="L28" s="187"/>
    </row>
    <row r="29" spans="1:12" ht="12.75" customHeight="1">
      <c r="A29" s="196" t="s">
        <v>259</v>
      </c>
      <c r="B29" s="191"/>
      <c r="C29" s="197"/>
      <c r="D29" s="208"/>
      <c r="E29" s="214"/>
      <c r="F29" s="187"/>
      <c r="G29" s="220"/>
      <c r="H29" s="187"/>
      <c r="I29" s="214"/>
      <c r="J29" s="187"/>
      <c r="K29" s="219"/>
      <c r="L29" s="187"/>
    </row>
    <row r="30" spans="1:12" ht="12.75" customHeight="1">
      <c r="A30" s="197"/>
      <c r="B30" s="191"/>
      <c r="C30" s="197"/>
      <c r="D30" s="208"/>
      <c r="E30" s="214"/>
      <c r="F30" s="187"/>
      <c r="G30" s="219"/>
      <c r="H30" s="187"/>
      <c r="I30" s="214"/>
      <c r="J30" s="187"/>
      <c r="K30" s="219"/>
      <c r="L30" s="187"/>
    </row>
    <row r="31" spans="1:12" ht="12.75" customHeight="1">
      <c r="A31" s="367"/>
      <c r="B31" s="200" t="s">
        <v>4</v>
      </c>
      <c r="C31" s="368"/>
      <c r="D31" s="369">
        <v>10610</v>
      </c>
      <c r="E31" s="370">
        <v>21788</v>
      </c>
      <c r="F31" s="371">
        <v>33501</v>
      </c>
      <c r="G31" s="372">
        <v>44184</v>
      </c>
      <c r="H31" s="371">
        <v>10218</v>
      </c>
      <c r="I31" s="370">
        <v>20118</v>
      </c>
      <c r="J31" s="371">
        <v>30350</v>
      </c>
      <c r="K31" s="372">
        <v>41206</v>
      </c>
      <c r="L31" s="371">
        <v>10322</v>
      </c>
    </row>
    <row r="32" spans="1:12" ht="12.75" customHeight="1">
      <c r="A32" s="367"/>
      <c r="B32" s="200" t="s">
        <v>5</v>
      </c>
      <c r="C32" s="368"/>
      <c r="D32" s="369">
        <v>5210</v>
      </c>
      <c r="E32" s="370">
        <v>9944</v>
      </c>
      <c r="F32" s="371">
        <v>15694</v>
      </c>
      <c r="G32" s="372">
        <v>19655</v>
      </c>
      <c r="H32" s="371">
        <v>5161</v>
      </c>
      <c r="I32" s="370">
        <v>10003</v>
      </c>
      <c r="J32" s="371">
        <v>14636</v>
      </c>
      <c r="K32" s="372">
        <v>19120</v>
      </c>
      <c r="L32" s="371">
        <v>6098</v>
      </c>
    </row>
    <row r="33" spans="1:12" ht="12.75" customHeight="1">
      <c r="A33" s="184"/>
      <c r="B33" s="191"/>
      <c r="C33" s="5"/>
      <c r="D33" s="208"/>
      <c r="E33" s="214"/>
      <c r="F33" s="187"/>
      <c r="G33" s="219"/>
      <c r="H33" s="187"/>
      <c r="I33" s="214"/>
      <c r="J33" s="187"/>
      <c r="K33" s="219"/>
      <c r="L33" s="187"/>
    </row>
    <row r="34" spans="1:12" ht="12.75" customHeight="1">
      <c r="A34" s="196" t="s">
        <v>260</v>
      </c>
      <c r="B34" s="191"/>
      <c r="C34" s="197"/>
      <c r="D34" s="208"/>
      <c r="E34" s="214"/>
      <c r="F34" s="187"/>
      <c r="G34" s="219"/>
      <c r="H34" s="187"/>
      <c r="I34" s="214"/>
      <c r="J34" s="187"/>
      <c r="K34" s="219"/>
      <c r="L34" s="187"/>
    </row>
    <row r="35" spans="1:12" ht="12.75" customHeight="1">
      <c r="A35" s="197"/>
      <c r="B35" s="191"/>
      <c r="C35" s="197"/>
      <c r="D35" s="208"/>
      <c r="E35" s="214"/>
      <c r="F35" s="187"/>
      <c r="G35" s="219"/>
      <c r="H35" s="187"/>
      <c r="I35" s="214"/>
      <c r="J35" s="187"/>
      <c r="K35" s="219"/>
      <c r="L35" s="187"/>
    </row>
    <row r="36" spans="1:12" ht="12.75" customHeight="1">
      <c r="A36" s="367"/>
      <c r="B36" s="200" t="s">
        <v>4</v>
      </c>
      <c r="C36" s="368"/>
      <c r="D36" s="369">
        <v>4237</v>
      </c>
      <c r="E36" s="370">
        <v>9066</v>
      </c>
      <c r="F36" s="371">
        <v>15247</v>
      </c>
      <c r="G36" s="372">
        <v>19906</v>
      </c>
      <c r="H36" s="371">
        <v>4371</v>
      </c>
      <c r="I36" s="370">
        <v>9955</v>
      </c>
      <c r="J36" s="371">
        <v>17277</v>
      </c>
      <c r="K36" s="372">
        <v>22201</v>
      </c>
      <c r="L36" s="371">
        <v>4776</v>
      </c>
    </row>
    <row r="37" spans="1:12" ht="12.75" customHeight="1">
      <c r="A37" s="367"/>
      <c r="B37" s="200" t="s">
        <v>5</v>
      </c>
      <c r="C37" s="368"/>
      <c r="D37" s="369">
        <v>1427</v>
      </c>
      <c r="E37" s="370">
        <v>2955</v>
      </c>
      <c r="F37" s="371">
        <v>5304</v>
      </c>
      <c r="G37" s="372">
        <v>4698</v>
      </c>
      <c r="H37" s="371">
        <v>566</v>
      </c>
      <c r="I37" s="370">
        <v>2565</v>
      </c>
      <c r="J37" s="371">
        <v>5486</v>
      </c>
      <c r="K37" s="372">
        <v>7209</v>
      </c>
      <c r="L37" s="371">
        <v>1704</v>
      </c>
    </row>
    <row r="38" spans="1:12" ht="12.75">
      <c r="A38" s="222"/>
      <c r="B38" s="223"/>
      <c r="C38" s="221"/>
      <c r="D38" s="225"/>
      <c r="E38" s="221"/>
      <c r="F38" s="226"/>
      <c r="G38" s="227"/>
      <c r="H38" s="228"/>
      <c r="I38" s="221"/>
      <c r="J38" s="226"/>
      <c r="K38" s="227"/>
      <c r="L38" s="641"/>
    </row>
    <row r="39" spans="1:11" ht="15.75">
      <c r="A39" s="199" t="s">
        <v>215</v>
      </c>
      <c r="B39" s="191"/>
      <c r="C39" s="185"/>
      <c r="D39" s="209"/>
      <c r="G39" s="220"/>
      <c r="K39" s="220"/>
    </row>
    <row r="40" spans="1:11" ht="15.75">
      <c r="A40" s="199"/>
      <c r="B40" s="191"/>
      <c r="C40" s="185"/>
      <c r="D40" s="209"/>
      <c r="G40" s="220"/>
      <c r="K40" s="220"/>
    </row>
    <row r="41" spans="1:11" ht="12.75">
      <c r="A41" s="200" t="s">
        <v>41</v>
      </c>
      <c r="B41" s="191"/>
      <c r="C41" s="185"/>
      <c r="D41" s="209"/>
      <c r="G41" s="220"/>
      <c r="K41" s="220"/>
    </row>
    <row r="42" spans="1:12" ht="12.75">
      <c r="A42" s="185"/>
      <c r="B42" s="191"/>
      <c r="C42" s="201" t="s">
        <v>212</v>
      </c>
      <c r="D42" s="208">
        <v>44536</v>
      </c>
      <c r="E42" s="214">
        <v>91335</v>
      </c>
      <c r="F42" s="187">
        <v>141584</v>
      </c>
      <c r="G42" s="219">
        <v>188493</v>
      </c>
      <c r="H42" s="187">
        <v>45861</v>
      </c>
      <c r="I42" s="214">
        <v>95695</v>
      </c>
      <c r="J42" s="187">
        <v>147554</v>
      </c>
      <c r="K42" s="219">
        <v>197028</v>
      </c>
      <c r="L42" s="187">
        <v>47516</v>
      </c>
    </row>
    <row r="43" spans="1:12" ht="12.75">
      <c r="A43" s="185"/>
      <c r="B43" s="191"/>
      <c r="C43" s="201" t="s">
        <v>175</v>
      </c>
      <c r="D43" s="208">
        <v>14121</v>
      </c>
      <c r="E43" s="214">
        <v>30242</v>
      </c>
      <c r="F43" s="187">
        <v>46717</v>
      </c>
      <c r="G43" s="219">
        <v>61704</v>
      </c>
      <c r="H43" s="187">
        <v>14449</v>
      </c>
      <c r="I43" s="214">
        <v>29402</v>
      </c>
      <c r="J43" s="187">
        <v>45173</v>
      </c>
      <c r="K43" s="219">
        <v>60508</v>
      </c>
      <c r="L43" s="187">
        <v>13706</v>
      </c>
    </row>
    <row r="44" spans="1:12" ht="12.75">
      <c r="A44" s="185"/>
      <c r="B44" s="191"/>
      <c r="C44" s="201" t="s">
        <v>176</v>
      </c>
      <c r="D44" s="208">
        <v>1020</v>
      </c>
      <c r="E44" s="214">
        <v>3598</v>
      </c>
      <c r="F44" s="187">
        <v>7204</v>
      </c>
      <c r="G44" s="219">
        <v>10291</v>
      </c>
      <c r="H44" s="187">
        <v>2075</v>
      </c>
      <c r="I44" s="214">
        <v>4156</v>
      </c>
      <c r="J44" s="187">
        <v>7946</v>
      </c>
      <c r="K44" s="219">
        <v>9652</v>
      </c>
      <c r="L44" s="187">
        <v>1647</v>
      </c>
    </row>
    <row r="45" spans="1:12" ht="12.75">
      <c r="A45" s="185"/>
      <c r="B45" s="191"/>
      <c r="C45" s="202" t="s">
        <v>214</v>
      </c>
      <c r="D45" s="208">
        <v>9739</v>
      </c>
      <c r="E45" s="214">
        <v>19033</v>
      </c>
      <c r="F45" s="187">
        <v>29443</v>
      </c>
      <c r="G45" s="219">
        <v>40991</v>
      </c>
      <c r="H45" s="187">
        <v>10616</v>
      </c>
      <c r="I45" s="214">
        <v>21165</v>
      </c>
      <c r="J45" s="187">
        <v>32971</v>
      </c>
      <c r="K45" s="219">
        <v>44932</v>
      </c>
      <c r="L45" s="187">
        <v>11945</v>
      </c>
    </row>
    <row r="46" spans="1:12" ht="12.75">
      <c r="A46" s="185"/>
      <c r="B46" s="191"/>
      <c r="C46" s="202" t="s">
        <v>178</v>
      </c>
      <c r="D46" s="208">
        <v>5024</v>
      </c>
      <c r="E46" s="214">
        <v>10203</v>
      </c>
      <c r="F46" s="187">
        <v>16268</v>
      </c>
      <c r="G46" s="219">
        <v>25221</v>
      </c>
      <c r="H46" s="187">
        <v>4801</v>
      </c>
      <c r="I46" s="214">
        <v>9843</v>
      </c>
      <c r="J46" s="187">
        <v>15438</v>
      </c>
      <c r="K46" s="219">
        <v>23155</v>
      </c>
      <c r="L46" s="187">
        <v>4768</v>
      </c>
    </row>
    <row r="47" spans="1:12" ht="12.75">
      <c r="A47" s="185"/>
      <c r="B47" s="191"/>
      <c r="C47" s="202" t="s">
        <v>3</v>
      </c>
      <c r="D47" s="208">
        <v>617</v>
      </c>
      <c r="E47" s="214">
        <v>1960</v>
      </c>
      <c r="F47" s="187">
        <v>12613</v>
      </c>
      <c r="G47" s="219">
        <v>22866</v>
      </c>
      <c r="H47" s="187">
        <v>2950</v>
      </c>
      <c r="I47" s="214">
        <v>5449</v>
      </c>
      <c r="J47" s="187">
        <v>8692</v>
      </c>
      <c r="K47" s="219">
        <v>11595</v>
      </c>
      <c r="L47" s="187">
        <v>2679</v>
      </c>
    </row>
    <row r="48" spans="1:12" s="373" customFormat="1" ht="12.75">
      <c r="A48" s="368"/>
      <c r="B48" s="200" t="s">
        <v>4</v>
      </c>
      <c r="C48" s="368"/>
      <c r="D48" s="369">
        <v>75057</v>
      </c>
      <c r="E48" s="370">
        <v>156371</v>
      </c>
      <c r="F48" s="371">
        <v>253829</v>
      </c>
      <c r="G48" s="372">
        <v>349566</v>
      </c>
      <c r="H48" s="371">
        <v>80752</v>
      </c>
      <c r="I48" s="370">
        <v>165710</v>
      </c>
      <c r="J48" s="371">
        <v>257774</v>
      </c>
      <c r="K48" s="372">
        <v>346870</v>
      </c>
      <c r="L48" s="371">
        <v>82261</v>
      </c>
    </row>
    <row r="49" spans="1:12" s="373" customFormat="1" ht="12.75">
      <c r="A49" s="368"/>
      <c r="B49" s="200" t="s">
        <v>5</v>
      </c>
      <c r="C49" s="368"/>
      <c r="D49" s="369">
        <v>32597</v>
      </c>
      <c r="E49" s="370">
        <v>66802</v>
      </c>
      <c r="F49" s="371">
        <v>104713</v>
      </c>
      <c r="G49" s="372">
        <v>139947</v>
      </c>
      <c r="H49" s="371">
        <v>34443</v>
      </c>
      <c r="I49" s="370">
        <v>71949</v>
      </c>
      <c r="J49" s="371">
        <v>114691</v>
      </c>
      <c r="K49" s="372">
        <v>149304</v>
      </c>
      <c r="L49" s="371">
        <v>35367</v>
      </c>
    </row>
    <row r="50" spans="1:12" s="373" customFormat="1" ht="12.75">
      <c r="A50" s="368"/>
      <c r="B50" s="200" t="s">
        <v>6</v>
      </c>
      <c r="C50" s="368"/>
      <c r="D50" s="369">
        <v>21191</v>
      </c>
      <c r="E50" s="370">
        <v>43060</v>
      </c>
      <c r="F50" s="371">
        <v>69024</v>
      </c>
      <c r="G50" s="372">
        <v>92772</v>
      </c>
      <c r="H50" s="371">
        <v>23266</v>
      </c>
      <c r="I50" s="370">
        <v>49487</v>
      </c>
      <c r="J50" s="371">
        <v>79963</v>
      </c>
      <c r="K50" s="372">
        <v>101855</v>
      </c>
      <c r="L50" s="371">
        <v>24470</v>
      </c>
    </row>
    <row r="51" spans="1:12" ht="12.75">
      <c r="A51" s="184"/>
      <c r="B51" s="191"/>
      <c r="C51" s="185"/>
      <c r="D51" s="208"/>
      <c r="E51" s="214"/>
      <c r="F51" s="187"/>
      <c r="G51" s="219"/>
      <c r="H51" s="187"/>
      <c r="I51" s="214"/>
      <c r="J51" s="187"/>
      <c r="K51" s="220"/>
      <c r="L51" s="187"/>
    </row>
    <row r="52" spans="1:12" ht="12.75">
      <c r="A52" s="184" t="s">
        <v>9</v>
      </c>
      <c r="B52" s="191"/>
      <c r="C52" s="185"/>
      <c r="D52" s="208">
        <v>11850</v>
      </c>
      <c r="E52" s="214">
        <v>26127</v>
      </c>
      <c r="F52" s="187">
        <v>29573</v>
      </c>
      <c r="G52" s="219">
        <v>43871</v>
      </c>
      <c r="H52" s="187">
        <v>4016</v>
      </c>
      <c r="I52" s="214">
        <v>14265</v>
      </c>
      <c r="J52" s="187">
        <v>24528</v>
      </c>
      <c r="K52" s="219">
        <v>55903</v>
      </c>
      <c r="L52" s="187">
        <v>6140</v>
      </c>
    </row>
    <row r="53" spans="1:12" ht="12.75">
      <c r="A53" s="184"/>
      <c r="B53" s="191"/>
      <c r="C53" s="185"/>
      <c r="D53" s="208"/>
      <c r="E53" s="214"/>
      <c r="F53" s="187"/>
      <c r="G53" s="219"/>
      <c r="H53" s="187"/>
      <c r="I53" s="214"/>
      <c r="J53" s="187"/>
      <c r="K53" s="219"/>
      <c r="L53" s="187"/>
    </row>
    <row r="54" spans="1:12" ht="15.75">
      <c r="A54" s="199" t="s">
        <v>261</v>
      </c>
      <c r="B54" s="191"/>
      <c r="C54" s="185"/>
      <c r="D54" s="208"/>
      <c r="E54" s="214"/>
      <c r="F54" s="187"/>
      <c r="G54" s="219"/>
      <c r="H54" s="187"/>
      <c r="I54" s="214"/>
      <c r="J54" s="187"/>
      <c r="K54" s="220"/>
      <c r="L54" s="187"/>
    </row>
    <row r="55" spans="1:12" ht="15.75">
      <c r="A55" s="199"/>
      <c r="B55" s="191"/>
      <c r="C55" s="185"/>
      <c r="D55" s="208"/>
      <c r="E55" s="214"/>
      <c r="F55" s="187"/>
      <c r="G55" s="219"/>
      <c r="H55" s="187"/>
      <c r="I55" s="214"/>
      <c r="J55" s="187"/>
      <c r="K55" s="219"/>
      <c r="L55" s="187"/>
    </row>
    <row r="56" spans="1:12" ht="12.75">
      <c r="A56" s="185"/>
      <c r="B56" s="191"/>
      <c r="C56" s="201" t="s">
        <v>212</v>
      </c>
      <c r="D56" s="208">
        <v>37917</v>
      </c>
      <c r="E56" s="214">
        <v>77013</v>
      </c>
      <c r="F56" s="187">
        <v>117977</v>
      </c>
      <c r="G56" s="219">
        <v>157861</v>
      </c>
      <c r="H56" s="187">
        <v>38536</v>
      </c>
      <c r="I56" s="214">
        <v>79746</v>
      </c>
      <c r="J56" s="187">
        <v>122186</v>
      </c>
      <c r="K56" s="219">
        <v>163025</v>
      </c>
      <c r="L56" s="187">
        <v>39528</v>
      </c>
    </row>
    <row r="57" spans="1:12" ht="12.75">
      <c r="A57" s="185"/>
      <c r="B57" s="191"/>
      <c r="C57" s="201" t="s">
        <v>175</v>
      </c>
      <c r="D57" s="208">
        <v>12424</v>
      </c>
      <c r="E57" s="214">
        <v>25990</v>
      </c>
      <c r="F57" s="187">
        <v>39845</v>
      </c>
      <c r="G57" s="219">
        <v>53451</v>
      </c>
      <c r="H57" s="187">
        <v>12036</v>
      </c>
      <c r="I57" s="214">
        <v>24102</v>
      </c>
      <c r="J57" s="187">
        <v>36462</v>
      </c>
      <c r="K57" s="219">
        <v>48930</v>
      </c>
      <c r="L57" s="187">
        <v>10577</v>
      </c>
    </row>
    <row r="58" spans="1:12" ht="12.75">
      <c r="A58" s="185"/>
      <c r="B58" s="191"/>
      <c r="C58" s="201" t="s">
        <v>176</v>
      </c>
      <c r="D58" s="208">
        <v>570</v>
      </c>
      <c r="E58" s="214">
        <v>2654</v>
      </c>
      <c r="F58" s="187">
        <v>4586</v>
      </c>
      <c r="G58" s="219">
        <v>5351</v>
      </c>
      <c r="H58" s="187">
        <v>1689</v>
      </c>
      <c r="I58" s="214">
        <v>3024</v>
      </c>
      <c r="J58" s="187">
        <v>4718</v>
      </c>
      <c r="K58" s="219">
        <v>6031</v>
      </c>
      <c r="L58" s="187">
        <v>1222</v>
      </c>
    </row>
    <row r="59" spans="1:12" ht="12.75">
      <c r="A59" s="185"/>
      <c r="B59" s="191"/>
      <c r="C59" s="202" t="s">
        <v>214</v>
      </c>
      <c r="D59" s="208">
        <v>8389</v>
      </c>
      <c r="E59" s="214">
        <v>16329</v>
      </c>
      <c r="F59" s="187">
        <v>25144</v>
      </c>
      <c r="G59" s="219">
        <v>35111</v>
      </c>
      <c r="H59" s="187">
        <v>8937</v>
      </c>
      <c r="I59" s="214">
        <v>17811</v>
      </c>
      <c r="J59" s="187">
        <v>27552</v>
      </c>
      <c r="K59" s="219">
        <v>37782</v>
      </c>
      <c r="L59" s="187">
        <v>10202</v>
      </c>
    </row>
    <row r="60" spans="1:12" ht="12.75">
      <c r="A60" s="185"/>
      <c r="B60" s="191"/>
      <c r="C60" s="202" t="s">
        <v>178</v>
      </c>
      <c r="D60" s="208">
        <v>4401</v>
      </c>
      <c r="E60" s="214">
        <v>9167</v>
      </c>
      <c r="F60" s="187">
        <v>14737</v>
      </c>
      <c r="G60" s="219">
        <v>23028</v>
      </c>
      <c r="H60" s="187">
        <v>4218</v>
      </c>
      <c r="I60" s="214">
        <v>8572</v>
      </c>
      <c r="J60" s="187">
        <v>13443</v>
      </c>
      <c r="K60" s="219">
        <v>20472</v>
      </c>
      <c r="L60" s="187">
        <v>4190</v>
      </c>
    </row>
    <row r="61" spans="1:12" ht="12.75">
      <c r="A61" s="185"/>
      <c r="B61" s="191"/>
      <c r="C61" s="202" t="s">
        <v>3</v>
      </c>
      <c r="D61" s="208">
        <v>502</v>
      </c>
      <c r="E61" s="214">
        <v>1173</v>
      </c>
      <c r="F61" s="187">
        <v>1649</v>
      </c>
      <c r="G61" s="219">
        <v>2704</v>
      </c>
      <c r="H61" s="187">
        <v>1437</v>
      </c>
      <c r="I61" s="214">
        <v>2605</v>
      </c>
      <c r="J61" s="187">
        <v>3917</v>
      </c>
      <c r="K61" s="219">
        <v>5260</v>
      </c>
      <c r="L61" s="187">
        <v>1295</v>
      </c>
    </row>
    <row r="62" spans="1:12" ht="12.75">
      <c r="A62" s="368"/>
      <c r="B62" s="200" t="s">
        <v>4</v>
      </c>
      <c r="C62" s="368"/>
      <c r="D62" s="369">
        <v>64203</v>
      </c>
      <c r="E62" s="370">
        <v>132326</v>
      </c>
      <c r="F62" s="371">
        <v>203938</v>
      </c>
      <c r="G62" s="372">
        <v>277506</v>
      </c>
      <c r="H62" s="371">
        <v>66853</v>
      </c>
      <c r="I62" s="370">
        <v>135860</v>
      </c>
      <c r="J62" s="371">
        <v>208278</v>
      </c>
      <c r="K62" s="372">
        <v>281500</v>
      </c>
      <c r="L62" s="371">
        <v>67014</v>
      </c>
    </row>
    <row r="63" spans="1:12" ht="12.75">
      <c r="A63" s="368"/>
      <c r="B63" s="200" t="s">
        <v>5</v>
      </c>
      <c r="C63" s="368"/>
      <c r="D63" s="369">
        <v>27232</v>
      </c>
      <c r="E63" s="370">
        <v>54579</v>
      </c>
      <c r="F63" s="371">
        <v>83608</v>
      </c>
      <c r="G63" s="372">
        <v>112210</v>
      </c>
      <c r="H63" s="371">
        <v>27915</v>
      </c>
      <c r="I63" s="370">
        <v>57614</v>
      </c>
      <c r="J63" s="371">
        <v>89668</v>
      </c>
      <c r="K63" s="372">
        <v>118932</v>
      </c>
      <c r="L63" s="371">
        <v>28854</v>
      </c>
    </row>
    <row r="64" spans="1:12" ht="12.75">
      <c r="A64" s="368"/>
      <c r="B64" s="200" t="s">
        <v>6</v>
      </c>
      <c r="C64" s="368"/>
      <c r="D64" s="369">
        <v>18340</v>
      </c>
      <c r="E64" s="370">
        <v>36690</v>
      </c>
      <c r="F64" s="371">
        <v>56500</v>
      </c>
      <c r="G64" s="372">
        <v>75956</v>
      </c>
      <c r="H64" s="371">
        <v>19017</v>
      </c>
      <c r="I64" s="370">
        <v>39696</v>
      </c>
      <c r="J64" s="371">
        <v>61862</v>
      </c>
      <c r="K64" s="372">
        <v>80683</v>
      </c>
      <c r="L64" s="371">
        <v>20301</v>
      </c>
    </row>
    <row r="65" spans="1:12" ht="12.75">
      <c r="A65" s="184"/>
      <c r="B65" s="191"/>
      <c r="C65" s="185"/>
      <c r="D65" s="208"/>
      <c r="E65" s="214"/>
      <c r="F65" s="187"/>
      <c r="G65" s="220"/>
      <c r="H65" s="187"/>
      <c r="I65" s="214"/>
      <c r="J65" s="187"/>
      <c r="K65" s="220"/>
      <c r="L65" s="187"/>
    </row>
    <row r="66" spans="1:12" ht="15.75">
      <c r="A66" s="199" t="s">
        <v>262</v>
      </c>
      <c r="B66" s="191"/>
      <c r="C66" s="185"/>
      <c r="D66" s="208"/>
      <c r="E66" s="214"/>
      <c r="F66" s="187"/>
      <c r="G66" s="220"/>
      <c r="H66" s="187"/>
      <c r="I66" s="214"/>
      <c r="J66" s="187"/>
      <c r="K66" s="220"/>
      <c r="L66" s="187"/>
    </row>
    <row r="67" spans="1:12" ht="12.75">
      <c r="A67" s="184"/>
      <c r="B67" s="191"/>
      <c r="C67" s="185"/>
      <c r="D67" s="208"/>
      <c r="E67" s="214"/>
      <c r="F67" s="187"/>
      <c r="G67" s="219"/>
      <c r="H67" s="187"/>
      <c r="I67" s="214"/>
      <c r="J67" s="187"/>
      <c r="K67" s="219"/>
      <c r="L67" s="187"/>
    </row>
    <row r="68" spans="1:12" ht="12.75">
      <c r="A68" s="184"/>
      <c r="B68" s="200" t="s">
        <v>4</v>
      </c>
      <c r="C68" s="185"/>
      <c r="D68" s="369">
        <v>0</v>
      </c>
      <c r="E68" s="370">
        <v>705</v>
      </c>
      <c r="F68" s="371">
        <v>10867</v>
      </c>
      <c r="G68" s="372">
        <v>20212</v>
      </c>
      <c r="H68" s="371">
        <v>1716</v>
      </c>
      <c r="I68" s="370">
        <v>3313</v>
      </c>
      <c r="J68" s="371">
        <v>5253</v>
      </c>
      <c r="K68" s="372">
        <v>7316</v>
      </c>
      <c r="L68" s="371">
        <v>1588</v>
      </c>
    </row>
    <row r="69" spans="1:12" ht="12.75">
      <c r="A69" s="184"/>
      <c r="B69" s="200" t="s">
        <v>5</v>
      </c>
      <c r="C69" s="185"/>
      <c r="D69" s="369">
        <v>-273</v>
      </c>
      <c r="E69" s="370">
        <v>-110</v>
      </c>
      <c r="F69" s="371">
        <v>-382</v>
      </c>
      <c r="G69" s="372">
        <v>-178</v>
      </c>
      <c r="H69" s="371">
        <v>578</v>
      </c>
      <c r="I69" s="370">
        <v>1042</v>
      </c>
      <c r="J69" s="371">
        <v>1460</v>
      </c>
      <c r="K69" s="372">
        <v>1578</v>
      </c>
      <c r="L69" s="371">
        <v>463</v>
      </c>
    </row>
    <row r="70" spans="1:12" ht="12.75">
      <c r="A70" s="184"/>
      <c r="B70" s="191"/>
      <c r="C70" s="185"/>
      <c r="D70" s="208"/>
      <c r="E70" s="214"/>
      <c r="F70" s="187"/>
      <c r="G70" s="219"/>
      <c r="H70" s="187"/>
      <c r="I70" s="214"/>
      <c r="J70" s="187"/>
      <c r="K70" s="219"/>
      <c r="L70" s="187"/>
    </row>
    <row r="71" spans="1:12" ht="15.75">
      <c r="A71" s="199" t="s">
        <v>263</v>
      </c>
      <c r="B71" s="191"/>
      <c r="C71" s="185"/>
      <c r="D71" s="208"/>
      <c r="E71" s="214"/>
      <c r="F71" s="187"/>
      <c r="G71" s="219"/>
      <c r="H71" s="187"/>
      <c r="I71" s="214"/>
      <c r="J71" s="187"/>
      <c r="K71" s="219"/>
      <c r="L71" s="187"/>
    </row>
    <row r="72" spans="1:12" ht="12.75">
      <c r="A72" s="184"/>
      <c r="B72" s="191"/>
      <c r="C72" s="185"/>
      <c r="D72" s="208"/>
      <c r="E72" s="214"/>
      <c r="F72" s="187"/>
      <c r="G72" s="219"/>
      <c r="H72" s="187"/>
      <c r="I72" s="214"/>
      <c r="J72" s="187"/>
      <c r="K72" s="219"/>
      <c r="L72" s="187"/>
    </row>
    <row r="73" spans="1:12" ht="12.75">
      <c r="A73" s="184"/>
      <c r="B73" s="200" t="s">
        <v>4</v>
      </c>
      <c r="C73" s="185"/>
      <c r="D73" s="369">
        <v>8224</v>
      </c>
      <c r="E73" s="370">
        <v>17704</v>
      </c>
      <c r="F73" s="371">
        <v>28935</v>
      </c>
      <c r="G73" s="372">
        <v>39023</v>
      </c>
      <c r="H73" s="371">
        <v>9258</v>
      </c>
      <c r="I73" s="370">
        <v>19575</v>
      </c>
      <c r="J73" s="371">
        <v>31417</v>
      </c>
      <c r="K73" s="372">
        <v>42517</v>
      </c>
      <c r="L73" s="371">
        <v>10264</v>
      </c>
    </row>
    <row r="74" spans="1:12" ht="12.75">
      <c r="A74" s="184"/>
      <c r="B74" s="200" t="s">
        <v>5</v>
      </c>
      <c r="C74" s="185"/>
      <c r="D74" s="369">
        <v>4415</v>
      </c>
      <c r="E74" s="370">
        <v>9755</v>
      </c>
      <c r="F74" s="371">
        <v>16325</v>
      </c>
      <c r="G74" s="372">
        <v>21902</v>
      </c>
      <c r="H74" s="371">
        <v>5039</v>
      </c>
      <c r="I74" s="370">
        <v>10780</v>
      </c>
      <c r="J74" s="371">
        <v>17503</v>
      </c>
      <c r="K74" s="372">
        <v>22311</v>
      </c>
      <c r="L74" s="371">
        <v>5363</v>
      </c>
    </row>
    <row r="75" spans="1:12" ht="12.75">
      <c r="A75" s="184"/>
      <c r="B75" s="191"/>
      <c r="C75" s="185"/>
      <c r="D75" s="208"/>
      <c r="E75" s="214"/>
      <c r="F75" s="187"/>
      <c r="G75" s="219"/>
      <c r="H75" s="187"/>
      <c r="I75" s="214"/>
      <c r="J75" s="187"/>
      <c r="K75" s="219"/>
      <c r="L75" s="187"/>
    </row>
    <row r="76" spans="1:12" ht="15.75">
      <c r="A76" s="199" t="s">
        <v>264</v>
      </c>
      <c r="B76" s="191"/>
      <c r="C76" s="185"/>
      <c r="D76" s="208"/>
      <c r="E76" s="214"/>
      <c r="F76" s="187"/>
      <c r="G76" s="219"/>
      <c r="H76" s="187"/>
      <c r="I76" s="214"/>
      <c r="J76" s="187"/>
      <c r="K76" s="219"/>
      <c r="L76" s="187"/>
    </row>
    <row r="77" spans="1:12" ht="12.75">
      <c r="A77" s="184"/>
      <c r="B77" s="191"/>
      <c r="C77" s="185"/>
      <c r="D77" s="208"/>
      <c r="E77" s="214"/>
      <c r="F77" s="187"/>
      <c r="G77" s="219"/>
      <c r="H77" s="187"/>
      <c r="I77" s="214"/>
      <c r="J77" s="187"/>
      <c r="K77" s="219"/>
      <c r="L77" s="187"/>
    </row>
    <row r="78" spans="1:12" ht="12.75">
      <c r="A78" s="184"/>
      <c r="B78" s="200" t="s">
        <v>4</v>
      </c>
      <c r="C78" s="185"/>
      <c r="D78" s="369">
        <v>2642</v>
      </c>
      <c r="E78" s="370">
        <v>5823</v>
      </c>
      <c r="F78" s="371">
        <v>10378</v>
      </c>
      <c r="G78" s="372">
        <v>13404</v>
      </c>
      <c r="H78" s="371">
        <v>3253</v>
      </c>
      <c r="I78" s="370">
        <v>7704</v>
      </c>
      <c r="J78" s="371">
        <v>13969</v>
      </c>
      <c r="K78" s="372">
        <v>17199</v>
      </c>
      <c r="L78" s="371">
        <v>3745</v>
      </c>
    </row>
    <row r="79" spans="1:12" ht="12.75">
      <c r="A79" s="184"/>
      <c r="B79" s="200" t="s">
        <v>5</v>
      </c>
      <c r="C79" s="185"/>
      <c r="D79" s="369">
        <v>1222</v>
      </c>
      <c r="E79" s="370">
        <v>2578</v>
      </c>
      <c r="F79" s="371">
        <v>5162</v>
      </c>
      <c r="G79" s="372">
        <v>6009</v>
      </c>
      <c r="H79" s="371">
        <v>911</v>
      </c>
      <c r="I79" s="370">
        <v>2513</v>
      </c>
      <c r="J79" s="371">
        <v>6060</v>
      </c>
      <c r="K79" s="372">
        <v>6483</v>
      </c>
      <c r="L79" s="371">
        <v>687</v>
      </c>
    </row>
    <row r="80" spans="1:12" ht="12.75">
      <c r="A80" s="222"/>
      <c r="B80" s="223"/>
      <c r="C80" s="222"/>
      <c r="D80" s="229"/>
      <c r="E80" s="8"/>
      <c r="F80" s="230"/>
      <c r="G80" s="231"/>
      <c r="H80" s="228"/>
      <c r="I80" s="8"/>
      <c r="J80" s="230"/>
      <c r="K80" s="231"/>
      <c r="L80" s="230"/>
    </row>
    <row r="81" spans="1:12" ht="15.75">
      <c r="A81" s="196" t="s">
        <v>218</v>
      </c>
      <c r="B81" s="191"/>
      <c r="C81" s="197"/>
      <c r="D81" s="209"/>
      <c r="G81" s="220"/>
      <c r="K81" s="220"/>
      <c r="L81" s="188"/>
    </row>
    <row r="82" spans="1:12" ht="12.75">
      <c r="A82" s="197"/>
      <c r="B82" s="191"/>
      <c r="C82" s="197"/>
      <c r="D82" s="209"/>
      <c r="G82" s="220"/>
      <c r="K82" s="220"/>
      <c r="L82" s="188"/>
    </row>
    <row r="83" spans="1:12" ht="12.75">
      <c r="A83" s="197" t="s">
        <v>41</v>
      </c>
      <c r="B83" s="191"/>
      <c r="C83" s="197"/>
      <c r="D83" s="209"/>
      <c r="G83" s="220"/>
      <c r="K83" s="220"/>
      <c r="L83" s="188"/>
    </row>
    <row r="84" spans="1:12" ht="12.75">
      <c r="A84" s="197"/>
      <c r="B84" s="191"/>
      <c r="C84" s="185" t="s">
        <v>0</v>
      </c>
      <c r="D84" s="207">
        <v>6075</v>
      </c>
      <c r="E84" s="213">
        <v>11937</v>
      </c>
      <c r="F84" s="186">
        <v>17428</v>
      </c>
      <c r="G84" s="218">
        <v>22481</v>
      </c>
      <c r="H84" s="186">
        <v>4716</v>
      </c>
      <c r="I84" s="213">
        <v>9022</v>
      </c>
      <c r="J84" s="186">
        <v>13379</v>
      </c>
      <c r="K84" s="218">
        <v>17351</v>
      </c>
      <c r="L84" s="186">
        <v>3881</v>
      </c>
    </row>
    <row r="85" spans="1:12" ht="12.75">
      <c r="A85" s="5"/>
      <c r="B85" s="374"/>
      <c r="C85" s="202" t="s">
        <v>219</v>
      </c>
      <c r="D85" s="375">
        <v>2344</v>
      </c>
      <c r="E85" s="376">
        <v>8110</v>
      </c>
      <c r="F85" s="377">
        <v>11586</v>
      </c>
      <c r="G85" s="378">
        <v>23555</v>
      </c>
      <c r="H85" s="379">
        <v>8383</v>
      </c>
      <c r="I85" s="376">
        <v>17824</v>
      </c>
      <c r="J85" s="377">
        <v>28253</v>
      </c>
      <c r="K85" s="378">
        <v>41434</v>
      </c>
      <c r="L85" s="377">
        <v>9895</v>
      </c>
    </row>
    <row r="86" spans="1:12" ht="12.75">
      <c r="A86" s="5"/>
      <c r="B86" s="374"/>
      <c r="C86" s="5" t="s">
        <v>3</v>
      </c>
      <c r="D86" s="375">
        <v>4763</v>
      </c>
      <c r="E86" s="376">
        <v>9644</v>
      </c>
      <c r="F86" s="377">
        <v>14209</v>
      </c>
      <c r="G86" s="378">
        <v>19333</v>
      </c>
      <c r="H86" s="377">
        <v>4878</v>
      </c>
      <c r="I86" s="376">
        <v>10018</v>
      </c>
      <c r="J86" s="377">
        <v>15104</v>
      </c>
      <c r="K86" s="378">
        <v>20147</v>
      </c>
      <c r="L86" s="377">
        <v>5151</v>
      </c>
    </row>
    <row r="87" spans="1:12" s="373" customFormat="1" ht="12.75">
      <c r="A87" s="367"/>
      <c r="B87" s="200" t="s">
        <v>4</v>
      </c>
      <c r="C87" s="368"/>
      <c r="D87" s="369">
        <v>13182</v>
      </c>
      <c r="E87" s="370">
        <v>29691</v>
      </c>
      <c r="F87" s="371">
        <v>43223</v>
      </c>
      <c r="G87" s="372">
        <v>65369</v>
      </c>
      <c r="H87" s="371">
        <v>17977</v>
      </c>
      <c r="I87" s="370">
        <v>36864</v>
      </c>
      <c r="J87" s="371">
        <v>56736</v>
      </c>
      <c r="K87" s="372">
        <v>78932</v>
      </c>
      <c r="L87" s="371">
        <v>18927</v>
      </c>
    </row>
    <row r="88" spans="1:12" s="373" customFormat="1" ht="12.75">
      <c r="A88" s="367"/>
      <c r="B88" s="200" t="s">
        <v>5</v>
      </c>
      <c r="C88" s="368"/>
      <c r="D88" s="369">
        <v>4126</v>
      </c>
      <c r="E88" s="370">
        <v>8155</v>
      </c>
      <c r="F88" s="371">
        <v>11372</v>
      </c>
      <c r="G88" s="372">
        <v>15745</v>
      </c>
      <c r="H88" s="371">
        <v>4151</v>
      </c>
      <c r="I88" s="370">
        <v>8056</v>
      </c>
      <c r="J88" s="371">
        <v>11561</v>
      </c>
      <c r="K88" s="595">
        <v>11833</v>
      </c>
      <c r="L88" s="371">
        <v>5177</v>
      </c>
    </row>
    <row r="89" spans="1:12" s="373" customFormat="1" ht="12.75">
      <c r="A89" s="367"/>
      <c r="B89" s="200" t="s">
        <v>6</v>
      </c>
      <c r="C89" s="368"/>
      <c r="D89" s="369">
        <v>3314</v>
      </c>
      <c r="E89" s="370">
        <v>6483</v>
      </c>
      <c r="F89" s="371">
        <v>8840</v>
      </c>
      <c r="G89" s="372">
        <v>12134</v>
      </c>
      <c r="H89" s="371">
        <v>2506</v>
      </c>
      <c r="I89" s="370">
        <v>4871</v>
      </c>
      <c r="J89" s="371">
        <v>7175</v>
      </c>
      <c r="K89" s="596">
        <v>5966</v>
      </c>
      <c r="L89" s="371">
        <v>3777</v>
      </c>
    </row>
    <row r="90" spans="1:12" ht="12.75">
      <c r="A90" s="5"/>
      <c r="B90" s="191"/>
      <c r="C90" s="5"/>
      <c r="D90" s="209"/>
      <c r="G90" s="220"/>
      <c r="K90" s="220"/>
      <c r="L90" s="188"/>
    </row>
    <row r="91" spans="1:12" ht="12.75">
      <c r="A91" s="184" t="s">
        <v>9</v>
      </c>
      <c r="B91" s="191"/>
      <c r="C91" s="5"/>
      <c r="D91" s="189">
        <v>618</v>
      </c>
      <c r="E91" s="214">
        <v>1912</v>
      </c>
      <c r="F91" s="397">
        <v>3355</v>
      </c>
      <c r="G91" s="219">
        <v>5853</v>
      </c>
      <c r="H91" s="192">
        <v>512</v>
      </c>
      <c r="I91" s="184">
        <v>826</v>
      </c>
      <c r="J91" s="397">
        <v>1451</v>
      </c>
      <c r="K91" s="597">
        <v>3316</v>
      </c>
      <c r="L91" s="397">
        <v>205</v>
      </c>
    </row>
    <row r="92" spans="1:12" ht="12.75">
      <c r="A92" s="222"/>
      <c r="B92" s="223"/>
      <c r="C92" s="221"/>
      <c r="D92" s="229"/>
      <c r="E92" s="8"/>
      <c r="F92" s="230"/>
      <c r="G92" s="231"/>
      <c r="H92" s="228"/>
      <c r="I92" s="8"/>
      <c r="J92" s="230"/>
      <c r="K92" s="231"/>
      <c r="L92" s="230"/>
    </row>
    <row r="93" spans="1:12" ht="15.75">
      <c r="A93" s="196" t="s">
        <v>217</v>
      </c>
      <c r="B93" s="191"/>
      <c r="C93" s="197"/>
      <c r="D93" s="209"/>
      <c r="G93" s="220"/>
      <c r="K93" s="220"/>
      <c r="L93" s="188"/>
    </row>
    <row r="94" spans="1:12" ht="12.75">
      <c r="A94" s="197"/>
      <c r="B94" s="191"/>
      <c r="C94" s="197"/>
      <c r="D94" s="209"/>
      <c r="G94" s="220"/>
      <c r="K94" s="220"/>
      <c r="L94" s="188"/>
    </row>
    <row r="95" spans="1:12" ht="12.75">
      <c r="A95" s="197" t="s">
        <v>41</v>
      </c>
      <c r="B95" s="191"/>
      <c r="C95" s="197"/>
      <c r="D95" s="209"/>
      <c r="G95" s="220"/>
      <c r="K95" s="220"/>
      <c r="L95" s="188"/>
    </row>
    <row r="96" spans="1:12" s="373" customFormat="1" ht="12.75">
      <c r="A96" s="367"/>
      <c r="B96" s="200" t="s">
        <v>4</v>
      </c>
      <c r="C96" s="368"/>
      <c r="D96" s="369">
        <v>6267</v>
      </c>
      <c r="E96" s="370">
        <v>12852</v>
      </c>
      <c r="F96" s="371">
        <v>18808</v>
      </c>
      <c r="G96" s="372">
        <v>26397</v>
      </c>
      <c r="H96" s="371">
        <v>5737</v>
      </c>
      <c r="I96" s="370">
        <v>11728</v>
      </c>
      <c r="J96" s="371">
        <v>17460</v>
      </c>
      <c r="K96" s="372">
        <v>23737</v>
      </c>
      <c r="L96" s="371">
        <v>5291</v>
      </c>
    </row>
    <row r="97" spans="1:12" s="373" customFormat="1" ht="12.75">
      <c r="A97" s="367"/>
      <c r="B97" s="200" t="s">
        <v>5</v>
      </c>
      <c r="C97" s="368"/>
      <c r="D97" s="369">
        <v>-5075</v>
      </c>
      <c r="E97" s="370">
        <v>-9961</v>
      </c>
      <c r="F97" s="371">
        <v>-14326</v>
      </c>
      <c r="G97" s="372">
        <v>-20813</v>
      </c>
      <c r="H97" s="371">
        <v>-6155</v>
      </c>
      <c r="I97" s="370">
        <v>-11220</v>
      </c>
      <c r="J97" s="371">
        <v>-16535</v>
      </c>
      <c r="K97" s="372">
        <v>-28799</v>
      </c>
      <c r="L97" s="371">
        <v>-4792</v>
      </c>
    </row>
    <row r="98" spans="1:12" s="373" customFormat="1" ht="12.75">
      <c r="A98" s="367"/>
      <c r="B98" s="200" t="s">
        <v>6</v>
      </c>
      <c r="C98" s="368"/>
      <c r="D98" s="369">
        <v>-6079</v>
      </c>
      <c r="E98" s="370">
        <v>-11990</v>
      </c>
      <c r="F98" s="371">
        <v>-17395</v>
      </c>
      <c r="G98" s="372">
        <v>-24815</v>
      </c>
      <c r="H98" s="371">
        <v>-7277</v>
      </c>
      <c r="I98" s="370">
        <v>-13514</v>
      </c>
      <c r="J98" s="371">
        <v>-19979</v>
      </c>
      <c r="K98" s="372">
        <v>-33605</v>
      </c>
      <c r="L98" s="371">
        <v>-5913</v>
      </c>
    </row>
    <row r="99" spans="1:12" ht="12.75">
      <c r="A99" s="5"/>
      <c r="B99" s="191"/>
      <c r="C99" s="5"/>
      <c r="D99" s="209"/>
      <c r="G99" s="220"/>
      <c r="K99" s="220"/>
      <c r="L99" s="188"/>
    </row>
    <row r="100" spans="1:12" ht="12.75">
      <c r="A100" s="222" t="s">
        <v>9</v>
      </c>
      <c r="B100" s="223"/>
      <c r="C100" s="221"/>
      <c r="D100" s="229">
        <v>139</v>
      </c>
      <c r="E100" s="362">
        <v>1035</v>
      </c>
      <c r="F100" s="398">
        <v>2156</v>
      </c>
      <c r="G100" s="401">
        <v>6210</v>
      </c>
      <c r="H100" s="228">
        <v>50</v>
      </c>
      <c r="I100" s="8">
        <v>980</v>
      </c>
      <c r="J100" s="398">
        <v>1929</v>
      </c>
      <c r="K100" s="401">
        <v>5266</v>
      </c>
      <c r="L100" s="398">
        <v>304</v>
      </c>
    </row>
  </sheetData>
  <printOptions/>
  <pageMargins left="0.75" right="0.75" top="1" bottom="1" header="0.5" footer="0.5"/>
  <pageSetup horizontalDpi="600" verticalDpi="600" orientation="landscape" paperSize="9" scale="81" r:id="rId1"/>
  <rowBreaks count="2" manualBreakCount="2">
    <brk id="38" max="11" man="1"/>
    <brk id="80" max="11" man="1"/>
  </rowBreaks>
</worksheet>
</file>

<file path=xl/worksheets/sheet5.xml><?xml version="1.0" encoding="utf-8"?>
<worksheet xmlns="http://schemas.openxmlformats.org/spreadsheetml/2006/main" xmlns:r="http://schemas.openxmlformats.org/officeDocument/2006/relationships">
  <dimension ref="A1:T193"/>
  <sheetViews>
    <sheetView showGridLines="0" zoomScaleSheetLayoutView="50" workbookViewId="0" topLeftCell="A1">
      <pane xSplit="1" ySplit="3" topLeftCell="N31" activePane="bottomRight" state="frozen"/>
      <selection pane="topLeft" activeCell="A1" sqref="A1"/>
      <selection pane="topRight" activeCell="B1" sqref="B1"/>
      <selection pane="bottomLeft" activeCell="A4" sqref="A4"/>
      <selection pane="bottomRight" activeCell="T31" sqref="T31"/>
    </sheetView>
  </sheetViews>
  <sheetFormatPr defaultColWidth="9.140625" defaultRowHeight="12.75"/>
  <cols>
    <col min="1" max="1" width="51.28125" style="35" customWidth="1"/>
    <col min="2" max="17" width="13.7109375" style="35" customWidth="1"/>
    <col min="18" max="18" width="13.7109375" style="19" customWidth="1"/>
    <col min="19" max="19" width="9.140625" style="26" customWidth="1"/>
    <col min="20" max="16384" width="9.140625" style="19" customWidth="1"/>
  </cols>
  <sheetData>
    <row r="1" spans="1:18" ht="18.75">
      <c r="A1" s="403" t="s">
        <v>42</v>
      </c>
      <c r="B1" s="18"/>
      <c r="C1" s="18"/>
      <c r="D1" s="18"/>
      <c r="E1" s="18"/>
      <c r="F1" s="18"/>
      <c r="G1" s="18"/>
      <c r="H1" s="18"/>
      <c r="I1" s="18"/>
      <c r="J1" s="18"/>
      <c r="K1" s="18"/>
      <c r="L1" s="18"/>
      <c r="M1" s="18"/>
      <c r="N1" s="523"/>
      <c r="O1" s="18"/>
      <c r="P1" s="18"/>
      <c r="Q1" s="569"/>
      <c r="R1" s="523"/>
    </row>
    <row r="2" spans="1:18" ht="1.5" customHeight="1">
      <c r="A2" s="20"/>
      <c r="B2" s="20"/>
      <c r="C2" s="20"/>
      <c r="D2" s="20"/>
      <c r="E2" s="20"/>
      <c r="F2" s="20"/>
      <c r="G2" s="20"/>
      <c r="H2" s="20"/>
      <c r="I2" s="136"/>
      <c r="J2" s="136"/>
      <c r="K2" s="136"/>
      <c r="L2" s="136"/>
      <c r="M2" s="136"/>
      <c r="N2" s="524"/>
      <c r="O2" s="136"/>
      <c r="P2" s="136"/>
      <c r="Q2" s="570"/>
      <c r="R2" s="524"/>
    </row>
    <row r="3" spans="1:18" ht="18" customHeight="1">
      <c r="A3" s="21" t="s">
        <v>43</v>
      </c>
      <c r="B3" s="22" t="s">
        <v>130</v>
      </c>
      <c r="C3" s="22" t="s">
        <v>131</v>
      </c>
      <c r="D3" s="22" t="s">
        <v>132</v>
      </c>
      <c r="E3" s="22" t="s">
        <v>133</v>
      </c>
      <c r="F3" s="22" t="s">
        <v>134</v>
      </c>
      <c r="G3" s="22" t="s">
        <v>135</v>
      </c>
      <c r="H3" s="23" t="s">
        <v>136</v>
      </c>
      <c r="I3" s="22" t="s">
        <v>137</v>
      </c>
      <c r="J3" s="23" t="s">
        <v>166</v>
      </c>
      <c r="K3" s="22" t="s">
        <v>167</v>
      </c>
      <c r="L3" s="134" t="s">
        <v>170</v>
      </c>
      <c r="M3" s="22" t="s">
        <v>171</v>
      </c>
      <c r="N3" s="525" t="s">
        <v>221</v>
      </c>
      <c r="O3" s="22" t="s">
        <v>254</v>
      </c>
      <c r="P3" s="134" t="s">
        <v>257</v>
      </c>
      <c r="Q3" s="571" t="s">
        <v>265</v>
      </c>
      <c r="R3" s="525" t="s">
        <v>283</v>
      </c>
    </row>
    <row r="4" spans="1:18" ht="8.25" customHeight="1">
      <c r="A4" s="36"/>
      <c r="B4" s="24"/>
      <c r="C4" s="87"/>
      <c r="D4" s="25"/>
      <c r="E4" s="103"/>
      <c r="F4" s="24"/>
      <c r="G4" s="117"/>
      <c r="H4" s="25"/>
      <c r="I4" s="103"/>
      <c r="J4" s="25"/>
      <c r="K4" s="103"/>
      <c r="L4" s="25"/>
      <c r="M4" s="23"/>
      <c r="N4" s="526"/>
      <c r="O4" s="103"/>
      <c r="P4" s="25"/>
      <c r="Q4" s="572"/>
      <c r="R4" s="26"/>
    </row>
    <row r="5" spans="1:18" ht="12.75" customHeight="1">
      <c r="A5" s="76" t="s">
        <v>44</v>
      </c>
      <c r="B5" s="27" t="s">
        <v>138</v>
      </c>
      <c r="C5" s="88">
        <v>0.423</v>
      </c>
      <c r="D5" s="28">
        <v>0.407</v>
      </c>
      <c r="E5" s="104">
        <v>0.371</v>
      </c>
      <c r="F5" s="27" t="s">
        <v>139</v>
      </c>
      <c r="G5" s="118">
        <v>0.414</v>
      </c>
      <c r="H5" s="28">
        <v>0.417</v>
      </c>
      <c r="I5" s="104">
        <v>0.417</v>
      </c>
      <c r="J5" s="28">
        <v>0.42182129452821493</v>
      </c>
      <c r="K5" s="104">
        <v>0.41172710070065976</v>
      </c>
      <c r="L5" s="28">
        <v>0.4054680202797231</v>
      </c>
      <c r="M5" s="511">
        <v>0.385341986543424</v>
      </c>
      <c r="N5" s="527">
        <v>0.3909511249030256</v>
      </c>
      <c r="O5" s="104">
        <v>0.392</v>
      </c>
      <c r="P5" s="28">
        <v>0.403</v>
      </c>
      <c r="Q5" s="569">
        <v>0.36</v>
      </c>
      <c r="R5" s="567">
        <v>0.424</v>
      </c>
    </row>
    <row r="6" spans="1:18" ht="12.75" customHeight="1">
      <c r="A6" s="76" t="s">
        <v>46</v>
      </c>
      <c r="B6" s="27" t="s">
        <v>140</v>
      </c>
      <c r="C6" s="88">
        <v>0.193</v>
      </c>
      <c r="D6" s="28">
        <v>0.183</v>
      </c>
      <c r="E6" s="104">
        <v>0.142</v>
      </c>
      <c r="F6" s="27" t="s">
        <v>141</v>
      </c>
      <c r="G6" s="118">
        <v>0.227</v>
      </c>
      <c r="H6" s="28">
        <v>0.232</v>
      </c>
      <c r="I6" s="104">
        <v>0.23</v>
      </c>
      <c r="J6" s="28">
        <v>0.22944623691314942</v>
      </c>
      <c r="K6" s="104">
        <v>0.2175944867795223</v>
      </c>
      <c r="L6" s="28">
        <v>0.22032581341186355</v>
      </c>
      <c r="M6" s="511">
        <v>0.20320591898640636</v>
      </c>
      <c r="N6" s="527">
        <v>0.21500698215671063</v>
      </c>
      <c r="O6" s="104">
        <v>0.218</v>
      </c>
      <c r="P6" s="28">
        <v>0.233</v>
      </c>
      <c r="Q6" s="569">
        <v>0.19</v>
      </c>
      <c r="R6" s="567">
        <v>0.252</v>
      </c>
    </row>
    <row r="7" spans="1:18" ht="12.75" customHeight="1">
      <c r="A7" s="76" t="s">
        <v>47</v>
      </c>
      <c r="B7" s="27" t="s">
        <v>142</v>
      </c>
      <c r="C7" s="88">
        <v>0.102</v>
      </c>
      <c r="D7" s="28">
        <v>0.091</v>
      </c>
      <c r="E7" s="104">
        <v>0.058</v>
      </c>
      <c r="F7" s="27">
        <v>0.125</v>
      </c>
      <c r="G7" s="118">
        <v>0.138</v>
      </c>
      <c r="H7" s="28">
        <v>0.141</v>
      </c>
      <c r="I7" s="104">
        <v>0.127</v>
      </c>
      <c r="J7" s="28">
        <v>0.12476460130374663</v>
      </c>
      <c r="K7" s="104">
        <v>0.11803175983225081</v>
      </c>
      <c r="L7" s="28">
        <v>0.12296927450636494</v>
      </c>
      <c r="M7" s="511">
        <v>0.11241574741208231</v>
      </c>
      <c r="N7" s="527">
        <v>0.09867494181536074</v>
      </c>
      <c r="O7" s="104">
        <v>0.104</v>
      </c>
      <c r="P7" s="28">
        <v>0.118</v>
      </c>
      <c r="Q7" s="569">
        <v>0.089</v>
      </c>
      <c r="R7" s="567">
        <v>0.136</v>
      </c>
    </row>
    <row r="8" spans="1:18" ht="12.75" customHeight="1">
      <c r="A8" s="76" t="s">
        <v>255</v>
      </c>
      <c r="B8" s="27"/>
      <c r="C8" s="88"/>
      <c r="D8" s="28"/>
      <c r="E8" s="104"/>
      <c r="F8" s="27"/>
      <c r="G8" s="118"/>
      <c r="H8" s="28"/>
      <c r="I8" s="104"/>
      <c r="J8" s="28">
        <v>0.126</v>
      </c>
      <c r="K8" s="104">
        <v>0.144</v>
      </c>
      <c r="L8" s="28">
        <v>0.12</v>
      </c>
      <c r="M8" s="511">
        <v>0.14</v>
      </c>
      <c r="N8" s="527">
        <v>0.058</v>
      </c>
      <c r="O8" s="104">
        <v>0.086</v>
      </c>
      <c r="P8" s="28">
        <v>0.099</v>
      </c>
      <c r="Q8" s="569">
        <v>0.153</v>
      </c>
      <c r="R8" s="567">
        <v>0.078</v>
      </c>
    </row>
    <row r="9" spans="1:18" ht="12.75" customHeight="1">
      <c r="A9" s="76" t="s">
        <v>48</v>
      </c>
      <c r="B9" s="27" t="s">
        <v>143</v>
      </c>
      <c r="C9" s="88">
        <v>0.058</v>
      </c>
      <c r="D9" s="28">
        <v>0.053</v>
      </c>
      <c r="E9" s="104">
        <v>0.033</v>
      </c>
      <c r="F9" s="27">
        <v>0.068</v>
      </c>
      <c r="G9" s="118">
        <v>0.078</v>
      </c>
      <c r="H9" s="28">
        <v>0.083</v>
      </c>
      <c r="I9" s="104">
        <v>0.074</v>
      </c>
      <c r="J9" s="28">
        <v>0.07</v>
      </c>
      <c r="K9" s="104">
        <v>0.067</v>
      </c>
      <c r="L9" s="28">
        <v>0.073</v>
      </c>
      <c r="M9" s="511">
        <v>0.069</v>
      </c>
      <c r="N9" s="527">
        <v>0.056</v>
      </c>
      <c r="O9" s="104">
        <v>0.061</v>
      </c>
      <c r="P9" s="28">
        <v>0.071</v>
      </c>
      <c r="Q9" s="569">
        <v>0.053</v>
      </c>
      <c r="R9" s="567">
        <v>0.078</v>
      </c>
    </row>
    <row r="10" spans="1:18" ht="12.75" customHeight="1">
      <c r="A10" s="76" t="s">
        <v>49</v>
      </c>
      <c r="B10" s="29">
        <v>277437</v>
      </c>
      <c r="C10" s="39">
        <v>307194</v>
      </c>
      <c r="D10" s="30">
        <v>290164</v>
      </c>
      <c r="E10" s="41">
        <v>283153</v>
      </c>
      <c r="F10" s="29">
        <v>303354</v>
      </c>
      <c r="G10" s="40">
        <v>342579</v>
      </c>
      <c r="H10" s="30">
        <v>322255</v>
      </c>
      <c r="I10" s="41">
        <v>296588</v>
      </c>
      <c r="J10" s="30">
        <v>277862</v>
      </c>
      <c r="K10" s="41">
        <v>273245</v>
      </c>
      <c r="L10" s="30">
        <v>241134</v>
      </c>
      <c r="M10" s="38">
        <v>227914</v>
      </c>
      <c r="N10" s="528">
        <v>274474</v>
      </c>
      <c r="O10" s="41">
        <v>301391</v>
      </c>
      <c r="P10" s="30">
        <v>274194</v>
      </c>
      <c r="Q10" s="573">
        <v>261440</v>
      </c>
      <c r="R10" s="568">
        <v>238670</v>
      </c>
    </row>
    <row r="11" spans="1:18" ht="12.75" customHeight="1">
      <c r="A11" s="76" t="s">
        <v>267</v>
      </c>
      <c r="B11" s="27" t="s">
        <v>144</v>
      </c>
      <c r="C11" s="88">
        <v>0.3455146885976801</v>
      </c>
      <c r="D11" s="28">
        <v>0.331240467949479</v>
      </c>
      <c r="E11" s="104">
        <v>0.329</v>
      </c>
      <c r="F11" s="27" t="s">
        <v>145</v>
      </c>
      <c r="G11" s="118">
        <v>0.38483547443484356</v>
      </c>
      <c r="H11" s="28">
        <v>0.3576065534476177</v>
      </c>
      <c r="I11" s="104">
        <v>0.332</v>
      </c>
      <c r="J11" s="28">
        <v>0.306</v>
      </c>
      <c r="K11" s="104">
        <v>0.296</v>
      </c>
      <c r="L11" s="28">
        <v>0.264</v>
      </c>
      <c r="M11" s="511">
        <v>0.278</v>
      </c>
      <c r="N11" s="527">
        <v>0.31</v>
      </c>
      <c r="O11" s="104">
        <v>0.351</v>
      </c>
      <c r="P11" s="28">
        <v>0.322</v>
      </c>
      <c r="Q11" s="569">
        <v>0.31</v>
      </c>
      <c r="R11" s="567">
        <v>0.281</v>
      </c>
    </row>
    <row r="12" spans="1:18" ht="12.75" customHeight="1" thickBot="1">
      <c r="A12" s="79" t="s">
        <v>220</v>
      </c>
      <c r="B12" s="75">
        <v>14838.2</v>
      </c>
      <c r="C12" s="102">
        <v>14789</v>
      </c>
      <c r="D12" s="74">
        <v>14695.3</v>
      </c>
      <c r="E12" s="116">
        <v>13723.5</v>
      </c>
      <c r="F12" s="75">
        <v>14025</v>
      </c>
      <c r="G12" s="400">
        <v>13683</v>
      </c>
      <c r="H12" s="74">
        <v>12912.88</v>
      </c>
      <c r="I12" s="116">
        <v>11918.5</v>
      </c>
      <c r="J12" s="74">
        <v>12014</v>
      </c>
      <c r="K12" s="116">
        <v>11967</v>
      </c>
      <c r="L12" s="74">
        <v>12361</v>
      </c>
      <c r="M12" s="545">
        <v>12341</v>
      </c>
      <c r="N12" s="550">
        <v>12365</v>
      </c>
      <c r="O12" s="116">
        <v>12262</v>
      </c>
      <c r="P12" s="74">
        <v>11852</v>
      </c>
      <c r="Q12" s="629">
        <v>11723</v>
      </c>
      <c r="R12" s="630">
        <v>10897</v>
      </c>
    </row>
    <row r="13" spans="1:18" ht="12.75" customHeight="1" thickTop="1">
      <c r="A13" s="36"/>
      <c r="B13" s="38"/>
      <c r="C13" s="39"/>
      <c r="D13" s="40"/>
      <c r="E13" s="41"/>
      <c r="F13" s="38"/>
      <c r="G13" s="40"/>
      <c r="H13" s="40"/>
      <c r="I13" s="41"/>
      <c r="J13" s="40"/>
      <c r="K13" s="41"/>
      <c r="L13" s="40"/>
      <c r="M13" s="38"/>
      <c r="N13" s="529"/>
      <c r="O13" s="41"/>
      <c r="P13" s="40"/>
      <c r="Q13" s="574"/>
      <c r="R13" s="603"/>
    </row>
    <row r="14" spans="1:18" ht="15.75">
      <c r="A14" s="290" t="s">
        <v>224</v>
      </c>
      <c r="B14" s="291" t="s">
        <v>130</v>
      </c>
      <c r="C14" s="292" t="s">
        <v>131</v>
      </c>
      <c r="D14" s="293" t="s">
        <v>132</v>
      </c>
      <c r="E14" s="294" t="s">
        <v>133</v>
      </c>
      <c r="F14" s="291" t="s">
        <v>134</v>
      </c>
      <c r="G14" s="293" t="s">
        <v>135</v>
      </c>
      <c r="H14" s="293" t="s">
        <v>136</v>
      </c>
      <c r="I14" s="294" t="s">
        <v>137</v>
      </c>
      <c r="J14" s="293" t="s">
        <v>166</v>
      </c>
      <c r="K14" s="294" t="s">
        <v>167</v>
      </c>
      <c r="L14" s="294" t="s">
        <v>170</v>
      </c>
      <c r="M14" s="291" t="s">
        <v>171</v>
      </c>
      <c r="N14" s="530" t="s">
        <v>221</v>
      </c>
      <c r="O14" s="294" t="str">
        <f>+O3</f>
        <v>June 30, 2007</v>
      </c>
      <c r="P14" s="294" t="s">
        <v>257</v>
      </c>
      <c r="Q14" s="575" t="s">
        <v>265</v>
      </c>
      <c r="R14" s="604" t="s">
        <v>283</v>
      </c>
    </row>
    <row r="15" spans="1:18" ht="15.75">
      <c r="A15" s="36"/>
      <c r="B15" s="38"/>
      <c r="C15" s="39"/>
      <c r="D15" s="40"/>
      <c r="E15" s="41"/>
      <c r="F15" s="38"/>
      <c r="G15" s="40"/>
      <c r="H15" s="40"/>
      <c r="I15" s="41"/>
      <c r="J15" s="40"/>
      <c r="K15" s="41"/>
      <c r="L15" s="40"/>
      <c r="M15" s="38"/>
      <c r="N15" s="529"/>
      <c r="O15" s="41"/>
      <c r="P15" s="40"/>
      <c r="Q15" s="574"/>
      <c r="R15" s="603"/>
    </row>
    <row r="16" spans="1:18" ht="15.75">
      <c r="A16" s="36" t="s">
        <v>10</v>
      </c>
      <c r="B16" s="38"/>
      <c r="C16" s="39"/>
      <c r="D16" s="40"/>
      <c r="E16" s="41"/>
      <c r="F16" s="38"/>
      <c r="G16" s="40"/>
      <c r="H16" s="40"/>
      <c r="I16" s="41"/>
      <c r="J16" s="40"/>
      <c r="K16" s="41"/>
      <c r="L16" s="40"/>
      <c r="M16" s="38"/>
      <c r="N16" s="529"/>
      <c r="O16" s="41"/>
      <c r="P16" s="40"/>
      <c r="Q16" s="574"/>
      <c r="R16" s="603"/>
    </row>
    <row r="17" spans="1:18" ht="6" customHeight="1">
      <c r="A17" s="37"/>
      <c r="B17" s="27"/>
      <c r="C17" s="88"/>
      <c r="D17" s="28"/>
      <c r="E17" s="104"/>
      <c r="F17" s="27"/>
      <c r="G17" s="121"/>
      <c r="H17" s="28"/>
      <c r="I17" s="104"/>
      <c r="J17" s="40"/>
      <c r="K17" s="41"/>
      <c r="L17" s="40"/>
      <c r="M17" s="38"/>
      <c r="N17" s="529"/>
      <c r="O17" s="41"/>
      <c r="P17" s="40"/>
      <c r="Q17" s="574"/>
      <c r="R17" s="603"/>
    </row>
    <row r="18" spans="1:18" ht="15.75">
      <c r="A18" s="37" t="s">
        <v>243</v>
      </c>
      <c r="B18" s="27"/>
      <c r="C18" s="88"/>
      <c r="D18" s="28"/>
      <c r="E18" s="104"/>
      <c r="F18" s="27"/>
      <c r="G18" s="118"/>
      <c r="H18" s="28"/>
      <c r="I18" s="104">
        <v>0.3192775080856678</v>
      </c>
      <c r="J18" s="28">
        <v>0.31591476563072596</v>
      </c>
      <c r="K18" s="104">
        <v>0.3135406134472408</v>
      </c>
      <c r="L18" s="28">
        <v>0.310150805357689</v>
      </c>
      <c r="M18" s="511">
        <v>0.30647415062793976</v>
      </c>
      <c r="N18" s="527">
        <v>0.3029396411250043</v>
      </c>
      <c r="O18" s="104">
        <v>0.299</v>
      </c>
      <c r="P18" s="28">
        <v>0.294</v>
      </c>
      <c r="Q18" s="576">
        <v>0.288</v>
      </c>
      <c r="R18" s="567">
        <v>0.283</v>
      </c>
    </row>
    <row r="19" spans="1:17" ht="15.75">
      <c r="A19" s="76" t="s">
        <v>230</v>
      </c>
      <c r="B19" s="42"/>
      <c r="C19" s="91"/>
      <c r="D19" s="43"/>
      <c r="E19" s="106"/>
      <c r="F19" s="42"/>
      <c r="G19" s="122"/>
      <c r="H19" s="43"/>
      <c r="I19" s="106"/>
      <c r="J19" s="30"/>
      <c r="K19" s="106"/>
      <c r="L19" s="43"/>
      <c r="M19" s="512"/>
      <c r="N19" s="528"/>
      <c r="O19" s="106"/>
      <c r="P19" s="43"/>
      <c r="Q19" s="577"/>
    </row>
    <row r="20" spans="1:18" ht="12.75">
      <c r="A20" s="76" t="s">
        <v>52</v>
      </c>
      <c r="B20" s="29"/>
      <c r="C20" s="39"/>
      <c r="D20" s="30"/>
      <c r="E20" s="41"/>
      <c r="F20" s="29"/>
      <c r="G20" s="40"/>
      <c r="H20" s="30"/>
      <c r="I20" s="41">
        <v>1981244</v>
      </c>
      <c r="J20" s="30">
        <v>1961374</v>
      </c>
      <c r="K20" s="41">
        <v>1943265</v>
      </c>
      <c r="L20" s="30">
        <v>1922442</v>
      </c>
      <c r="M20" s="38">
        <v>1901398</v>
      </c>
      <c r="N20" s="528">
        <v>1878406</v>
      </c>
      <c r="O20" s="41">
        <v>1851603</v>
      </c>
      <c r="P20" s="30">
        <v>1819198</v>
      </c>
      <c r="Q20" s="574">
        <v>1778444</v>
      </c>
      <c r="R20" s="568">
        <v>1733952</v>
      </c>
    </row>
    <row r="21" spans="1:18" ht="12.75">
      <c r="A21" s="76" t="s">
        <v>53</v>
      </c>
      <c r="B21" s="29"/>
      <c r="C21" s="39"/>
      <c r="D21" s="30"/>
      <c r="E21" s="41"/>
      <c r="F21" s="29"/>
      <c r="G21" s="40"/>
      <c r="H21" s="30"/>
      <c r="I21" s="41">
        <v>179444</v>
      </c>
      <c r="J21" s="30">
        <v>177341</v>
      </c>
      <c r="K21" s="41">
        <v>176350</v>
      </c>
      <c r="L21" s="30">
        <v>174328</v>
      </c>
      <c r="M21" s="38">
        <v>171866</v>
      </c>
      <c r="N21" s="528">
        <v>169571</v>
      </c>
      <c r="O21" s="41">
        <v>167387</v>
      </c>
      <c r="P21" s="30">
        <v>165073</v>
      </c>
      <c r="Q21" s="574">
        <v>162795</v>
      </c>
      <c r="R21" s="568">
        <v>159679</v>
      </c>
    </row>
    <row r="22" spans="1:18" ht="12.75">
      <c r="A22" s="76" t="s">
        <v>54</v>
      </c>
      <c r="B22" s="29"/>
      <c r="C22" s="39"/>
      <c r="D22" s="30"/>
      <c r="E22" s="41"/>
      <c r="F22" s="29"/>
      <c r="G22" s="40"/>
      <c r="H22" s="30"/>
      <c r="I22" s="41">
        <v>22110</v>
      </c>
      <c r="J22" s="30">
        <v>21931</v>
      </c>
      <c r="K22" s="41">
        <v>21829</v>
      </c>
      <c r="L22" s="30">
        <v>21607</v>
      </c>
      <c r="M22" s="38">
        <v>20515</v>
      </c>
      <c r="N22" s="528">
        <v>20370</v>
      </c>
      <c r="O22" s="41">
        <v>20353</v>
      </c>
      <c r="P22" s="30">
        <v>20255</v>
      </c>
      <c r="Q22" s="574">
        <v>19458</v>
      </c>
      <c r="R22" s="568">
        <v>18254</v>
      </c>
    </row>
    <row r="23" spans="1:18" ht="12.75">
      <c r="A23" s="77" t="s">
        <v>55</v>
      </c>
      <c r="B23" s="33"/>
      <c r="C23" s="90"/>
      <c r="D23" s="34"/>
      <c r="E23" s="83"/>
      <c r="F23" s="33"/>
      <c r="G23" s="120"/>
      <c r="H23" s="34"/>
      <c r="I23" s="83">
        <v>332412</v>
      </c>
      <c r="J23" s="34">
        <v>327880</v>
      </c>
      <c r="K23" s="83">
        <v>326608</v>
      </c>
      <c r="L23" s="34">
        <v>322370</v>
      </c>
      <c r="M23" s="513">
        <v>315942</v>
      </c>
      <c r="N23" s="531">
        <v>312752</v>
      </c>
      <c r="O23" s="83">
        <v>310928</v>
      </c>
      <c r="P23" s="34">
        <v>307000</v>
      </c>
      <c r="Q23" s="578">
        <v>303998</v>
      </c>
      <c r="R23" s="605">
        <v>299138</v>
      </c>
    </row>
    <row r="24" spans="1:18" ht="12.75">
      <c r="A24" s="37" t="s">
        <v>56</v>
      </c>
      <c r="B24" s="29"/>
      <c r="C24" s="39"/>
      <c r="D24" s="30"/>
      <c r="E24" s="41"/>
      <c r="F24" s="29"/>
      <c r="G24" s="40"/>
      <c r="H24" s="30"/>
      <c r="I24" s="41">
        <v>2515210</v>
      </c>
      <c r="J24" s="30">
        <v>2488526</v>
      </c>
      <c r="K24" s="41">
        <v>2468052</v>
      </c>
      <c r="L24" s="30">
        <v>2440747</v>
      </c>
      <c r="M24" s="38">
        <v>2409721</v>
      </c>
      <c r="N24" s="528">
        <v>2381099</v>
      </c>
      <c r="O24" s="41">
        <v>2350271</v>
      </c>
      <c r="P24" s="30">
        <v>2311526</v>
      </c>
      <c r="Q24" s="574">
        <v>2264695</v>
      </c>
      <c r="R24" s="568">
        <v>2211023</v>
      </c>
    </row>
    <row r="25" spans="1:17" ht="6" customHeight="1">
      <c r="A25" s="37"/>
      <c r="B25" s="44"/>
      <c r="C25" s="92"/>
      <c r="D25" s="45"/>
      <c r="E25" s="107"/>
      <c r="F25" s="44"/>
      <c r="G25" s="123"/>
      <c r="H25" s="45"/>
      <c r="I25" s="107"/>
      <c r="J25" s="30"/>
      <c r="K25" s="107"/>
      <c r="L25" s="45"/>
      <c r="M25" s="514"/>
      <c r="N25" s="528"/>
      <c r="O25" s="107"/>
      <c r="P25" s="45"/>
      <c r="Q25" s="579"/>
    </row>
    <row r="26" spans="1:17" ht="15.75">
      <c r="A26" s="37" t="s">
        <v>227</v>
      </c>
      <c r="B26" s="44"/>
      <c r="C26" s="92"/>
      <c r="D26" s="45"/>
      <c r="E26" s="107"/>
      <c r="F26" s="44"/>
      <c r="G26" s="40"/>
      <c r="H26" s="45"/>
      <c r="I26" s="107"/>
      <c r="J26" s="45"/>
      <c r="K26" s="107"/>
      <c r="L26" s="45"/>
      <c r="M26" s="514"/>
      <c r="N26" s="532"/>
      <c r="O26" s="107"/>
      <c r="P26" s="45"/>
      <c r="Q26" s="579"/>
    </row>
    <row r="27" spans="1:18" ht="12.75">
      <c r="A27" s="76" t="s">
        <v>153</v>
      </c>
      <c r="B27" s="29"/>
      <c r="C27" s="39"/>
      <c r="D27" s="30"/>
      <c r="E27" s="41"/>
      <c r="F27" s="29"/>
      <c r="G27" s="40"/>
      <c r="H27" s="30"/>
      <c r="I27" s="41">
        <v>2749377</v>
      </c>
      <c r="J27" s="30">
        <v>762119</v>
      </c>
      <c r="K27" s="41">
        <v>1471239</v>
      </c>
      <c r="L27" s="30">
        <v>2140656</v>
      </c>
      <c r="M27" s="38">
        <v>2870747</v>
      </c>
      <c r="N27" s="528">
        <v>733979</v>
      </c>
      <c r="O27" s="41">
        <v>1385404</v>
      </c>
      <c r="P27" s="30">
        <v>2005337</v>
      </c>
      <c r="Q27" s="574">
        <v>2686330</v>
      </c>
      <c r="R27" s="568">
        <v>680057</v>
      </c>
    </row>
    <row r="28" spans="1:18" ht="12.75">
      <c r="A28" s="76" t="s">
        <v>57</v>
      </c>
      <c r="B28" s="29"/>
      <c r="C28" s="39"/>
      <c r="D28" s="30"/>
      <c r="E28" s="41"/>
      <c r="F28" s="29"/>
      <c r="G28" s="40"/>
      <c r="H28" s="30"/>
      <c r="I28" s="41">
        <v>878616</v>
      </c>
      <c r="J28" s="30">
        <v>252374</v>
      </c>
      <c r="K28" s="41">
        <v>496551</v>
      </c>
      <c r="L28" s="30">
        <v>734511</v>
      </c>
      <c r="M28" s="38">
        <v>981412</v>
      </c>
      <c r="N28" s="528">
        <v>241639</v>
      </c>
      <c r="O28" s="41">
        <v>465391</v>
      </c>
      <c r="P28" s="30">
        <v>683011</v>
      </c>
      <c r="Q28" s="574">
        <v>916676</v>
      </c>
      <c r="R28" s="568">
        <v>234271</v>
      </c>
    </row>
    <row r="29" spans="1:18" ht="12.75">
      <c r="A29" s="76" t="s">
        <v>58</v>
      </c>
      <c r="B29" s="29"/>
      <c r="C29" s="39"/>
      <c r="D29" s="30"/>
      <c r="E29" s="41"/>
      <c r="F29" s="29"/>
      <c r="G29" s="40"/>
      <c r="H29" s="30"/>
      <c r="I29" s="41">
        <v>578435</v>
      </c>
      <c r="J29" s="30">
        <v>119298</v>
      </c>
      <c r="K29" s="41">
        <v>242414</v>
      </c>
      <c r="L29" s="30">
        <v>359739</v>
      </c>
      <c r="M29" s="38">
        <v>464034</v>
      </c>
      <c r="N29" s="528">
        <v>93369</v>
      </c>
      <c r="O29" s="41">
        <v>187880</v>
      </c>
      <c r="P29" s="30">
        <v>277547</v>
      </c>
      <c r="Q29" s="574">
        <v>361170</v>
      </c>
      <c r="R29" s="568">
        <v>77836</v>
      </c>
    </row>
    <row r="30" spans="1:18" ht="12.75">
      <c r="A30" s="76" t="s">
        <v>59</v>
      </c>
      <c r="B30" s="29"/>
      <c r="C30" s="39"/>
      <c r="D30" s="30"/>
      <c r="E30" s="41"/>
      <c r="F30" s="29"/>
      <c r="G30" s="40"/>
      <c r="H30" s="30"/>
      <c r="I30" s="41">
        <v>4206428</v>
      </c>
      <c r="J30" s="30">
        <v>1133791</v>
      </c>
      <c r="K30" s="41">
        <v>2210204</v>
      </c>
      <c r="L30" s="30">
        <v>3234906</v>
      </c>
      <c r="M30" s="38">
        <v>4316193</v>
      </c>
      <c r="N30" s="528">
        <v>1068987</v>
      </c>
      <c r="O30" s="41">
        <v>2038675</v>
      </c>
      <c r="P30" s="30">
        <v>2965895</v>
      </c>
      <c r="Q30" s="574">
        <v>3964176</v>
      </c>
      <c r="R30" s="568">
        <v>992164</v>
      </c>
    </row>
    <row r="31" spans="1:18" ht="12.75">
      <c r="A31" s="76" t="s">
        <v>60</v>
      </c>
      <c r="B31" s="29"/>
      <c r="C31" s="39"/>
      <c r="D31" s="30"/>
      <c r="E31" s="41"/>
      <c r="F31" s="29"/>
      <c r="G31" s="40"/>
      <c r="H31" s="30"/>
      <c r="I31" s="41">
        <v>80152</v>
      </c>
      <c r="J31" s="30">
        <v>16968</v>
      </c>
      <c r="K31" s="41">
        <v>34126</v>
      </c>
      <c r="L31" s="30">
        <v>50959</v>
      </c>
      <c r="M31" s="38">
        <v>66718</v>
      </c>
      <c r="N31" s="528">
        <v>14362</v>
      </c>
      <c r="O31" s="41">
        <v>29273</v>
      </c>
      <c r="P31" s="30">
        <v>43269</v>
      </c>
      <c r="Q31" s="574">
        <v>56492</v>
      </c>
      <c r="R31" s="568">
        <v>12346</v>
      </c>
    </row>
    <row r="32" spans="1:18" ht="12.75">
      <c r="A32" s="77" t="s">
        <v>229</v>
      </c>
      <c r="B32" s="33"/>
      <c r="C32" s="90"/>
      <c r="D32" s="34"/>
      <c r="E32" s="83"/>
      <c r="F32" s="33"/>
      <c r="G32" s="120"/>
      <c r="H32" s="34"/>
      <c r="I32" s="83">
        <v>1865840</v>
      </c>
      <c r="J32" s="34">
        <v>328518</v>
      </c>
      <c r="K32" s="83">
        <v>602995</v>
      </c>
      <c r="L32" s="34">
        <v>812146</v>
      </c>
      <c r="M32" s="513">
        <v>994595</v>
      </c>
      <c r="N32" s="531">
        <v>153135</v>
      </c>
      <c r="O32" s="83">
        <v>259201</v>
      </c>
      <c r="P32" s="34">
        <v>345784</v>
      </c>
      <c r="Q32" s="578">
        <v>417055</v>
      </c>
      <c r="R32" s="605">
        <v>54737</v>
      </c>
    </row>
    <row r="33" spans="1:18" ht="12.75">
      <c r="A33" s="37" t="s">
        <v>61</v>
      </c>
      <c r="B33" s="29"/>
      <c r="C33" s="39"/>
      <c r="D33" s="30"/>
      <c r="E33" s="41"/>
      <c r="F33" s="29"/>
      <c r="G33" s="40"/>
      <c r="H33" s="30"/>
      <c r="I33" s="41">
        <v>6152420</v>
      </c>
      <c r="J33" s="30">
        <v>1479277</v>
      </c>
      <c r="K33" s="41">
        <v>2847325</v>
      </c>
      <c r="L33" s="30">
        <v>4098011</v>
      </c>
      <c r="M33" s="38">
        <v>5377506</v>
      </c>
      <c r="N33" s="528">
        <v>1236484</v>
      </c>
      <c r="O33" s="41">
        <v>2327149</v>
      </c>
      <c r="P33" s="30">
        <v>3354948</v>
      </c>
      <c r="Q33" s="574">
        <v>4437723</v>
      </c>
      <c r="R33" s="568">
        <v>1059247</v>
      </c>
    </row>
    <row r="34" spans="1:17" ht="6" customHeight="1">
      <c r="A34" s="37"/>
      <c r="B34" s="29"/>
      <c r="C34" s="39"/>
      <c r="D34" s="30"/>
      <c r="E34" s="41"/>
      <c r="F34" s="29"/>
      <c r="G34" s="40"/>
      <c r="H34" s="30"/>
      <c r="I34" s="41"/>
      <c r="J34" s="45"/>
      <c r="K34" s="107"/>
      <c r="L34" s="45"/>
      <c r="M34" s="514"/>
      <c r="N34" s="532"/>
      <c r="O34" s="107"/>
      <c r="P34" s="45"/>
      <c r="Q34" s="579"/>
    </row>
    <row r="35" spans="1:19" s="35" customFormat="1" ht="12.75" customHeight="1">
      <c r="A35" s="37" t="s">
        <v>62</v>
      </c>
      <c r="B35" s="44"/>
      <c r="C35" s="92"/>
      <c r="D35" s="45"/>
      <c r="E35" s="107"/>
      <c r="F35" s="44"/>
      <c r="G35" s="123"/>
      <c r="H35" s="45"/>
      <c r="I35" s="107"/>
      <c r="J35" s="45"/>
      <c r="K35" s="41"/>
      <c r="L35" s="237"/>
      <c r="M35" s="38"/>
      <c r="N35" s="532"/>
      <c r="O35" s="41"/>
      <c r="P35" s="237"/>
      <c r="Q35" s="574"/>
      <c r="S35" s="340"/>
    </row>
    <row r="36" spans="1:19" s="35" customFormat="1" ht="12.75" customHeight="1">
      <c r="A36" s="76" t="s">
        <v>284</v>
      </c>
      <c r="B36" s="29">
        <v>126017</v>
      </c>
      <c r="C36" s="39">
        <v>143758</v>
      </c>
      <c r="D36" s="30">
        <v>163729</v>
      </c>
      <c r="E36" s="41">
        <v>205886</v>
      </c>
      <c r="F36" s="29">
        <v>226813</v>
      </c>
      <c r="G36" s="40">
        <v>250368</v>
      </c>
      <c r="H36" s="30">
        <v>280137</v>
      </c>
      <c r="I36" s="41">
        <v>329314</v>
      </c>
      <c r="J36" s="30">
        <v>370362</v>
      </c>
      <c r="K36" s="41">
        <v>407682</v>
      </c>
      <c r="L36" s="30">
        <v>451033</v>
      </c>
      <c r="M36" s="38">
        <v>512810</v>
      </c>
      <c r="N36" s="528">
        <v>551129</v>
      </c>
      <c r="O36" s="41">
        <v>569656</v>
      </c>
      <c r="P36" s="30">
        <v>588876</v>
      </c>
      <c r="Q36" s="574">
        <v>613051</v>
      </c>
      <c r="R36" s="598">
        <v>623530</v>
      </c>
      <c r="S36" s="340"/>
    </row>
    <row r="37" spans="1:19" s="35" customFormat="1" ht="12.75" customHeight="1">
      <c r="A37" s="76" t="s">
        <v>63</v>
      </c>
      <c r="B37" s="29"/>
      <c r="C37" s="39"/>
      <c r="D37" s="30"/>
      <c r="E37" s="41"/>
      <c r="F37" s="29"/>
      <c r="G37" s="40"/>
      <c r="H37" s="30"/>
      <c r="I37" s="41"/>
      <c r="J37" s="30"/>
      <c r="K37" s="41"/>
      <c r="L37" s="30"/>
      <c r="M37" s="38"/>
      <c r="N37" s="528"/>
      <c r="O37" s="41"/>
      <c r="P37" s="30"/>
      <c r="Q37" s="574"/>
      <c r="R37" s="598"/>
      <c r="S37" s="340"/>
    </row>
    <row r="38" spans="1:19" s="35" customFormat="1" ht="12.75" customHeight="1">
      <c r="A38" s="76" t="s">
        <v>64</v>
      </c>
      <c r="B38" s="29">
        <v>131891</v>
      </c>
      <c r="C38" s="39">
        <v>123699</v>
      </c>
      <c r="D38" s="30">
        <v>121356</v>
      </c>
      <c r="E38" s="41">
        <v>111638</v>
      </c>
      <c r="F38" s="29">
        <v>106254</v>
      </c>
      <c r="G38" s="40">
        <v>98651</v>
      </c>
      <c r="H38" s="30">
        <v>88702</v>
      </c>
      <c r="I38" s="41">
        <v>80938</v>
      </c>
      <c r="J38" s="30">
        <v>73938</v>
      </c>
      <c r="K38" s="41">
        <v>52133</v>
      </c>
      <c r="L38" s="30">
        <v>38754</v>
      </c>
      <c r="M38" s="38">
        <v>31401</v>
      </c>
      <c r="N38" s="528">
        <v>23359</v>
      </c>
      <c r="O38" s="41">
        <v>20658</v>
      </c>
      <c r="P38" s="30">
        <v>17822</v>
      </c>
      <c r="Q38" s="574">
        <v>16357</v>
      </c>
      <c r="R38" s="598">
        <v>14249</v>
      </c>
      <c r="S38" s="340"/>
    </row>
    <row r="39" spans="1:19" s="35" customFormat="1" ht="12.75" customHeight="1">
      <c r="A39" s="76" t="s">
        <v>65</v>
      </c>
      <c r="B39" s="29">
        <v>946</v>
      </c>
      <c r="C39" s="39">
        <v>925</v>
      </c>
      <c r="D39" s="30">
        <v>916</v>
      </c>
      <c r="E39" s="41">
        <v>907</v>
      </c>
      <c r="F39" s="29">
        <v>820</v>
      </c>
      <c r="G39" s="40">
        <v>777</v>
      </c>
      <c r="H39" s="30">
        <v>756</v>
      </c>
      <c r="I39" s="41">
        <v>751</v>
      </c>
      <c r="J39" s="30">
        <v>735</v>
      </c>
      <c r="K39" s="41">
        <v>718</v>
      </c>
      <c r="L39" s="30">
        <v>672</v>
      </c>
      <c r="M39" s="38">
        <v>656</v>
      </c>
      <c r="N39" s="528">
        <v>663</v>
      </c>
      <c r="O39" s="41">
        <v>662</v>
      </c>
      <c r="P39" s="30">
        <v>652</v>
      </c>
      <c r="Q39" s="574">
        <v>652</v>
      </c>
      <c r="R39" s="598">
        <v>629</v>
      </c>
      <c r="S39" s="340"/>
    </row>
    <row r="40" spans="1:19" s="35" customFormat="1" ht="12.75" customHeight="1">
      <c r="A40" s="76" t="s">
        <v>66</v>
      </c>
      <c r="B40" s="29">
        <v>84100</v>
      </c>
      <c r="C40" s="39">
        <v>96776</v>
      </c>
      <c r="D40" s="30">
        <v>108897</v>
      </c>
      <c r="E40" s="41">
        <v>137910</v>
      </c>
      <c r="F40" s="29">
        <v>152785</v>
      </c>
      <c r="G40" s="40">
        <v>167477</v>
      </c>
      <c r="H40" s="30">
        <v>189167</v>
      </c>
      <c r="I40" s="41">
        <v>218954</v>
      </c>
      <c r="J40" s="30">
        <v>240967</v>
      </c>
      <c r="K40" s="41">
        <v>263837</v>
      </c>
      <c r="L40" s="30">
        <v>295867</v>
      </c>
      <c r="M40" s="38">
        <v>336181</v>
      </c>
      <c r="N40" s="528">
        <v>362004</v>
      </c>
      <c r="O40" s="41">
        <v>372400</v>
      </c>
      <c r="P40" s="30">
        <v>384072</v>
      </c>
      <c r="Q40" s="574">
        <v>398265</v>
      </c>
      <c r="R40" s="598">
        <v>425002</v>
      </c>
      <c r="S40" s="340"/>
    </row>
    <row r="41" spans="1:19" s="35" customFormat="1" ht="12.75" customHeight="1">
      <c r="A41" s="76" t="s">
        <v>67</v>
      </c>
      <c r="B41" s="29">
        <v>799</v>
      </c>
      <c r="C41" s="39">
        <v>930</v>
      </c>
      <c r="D41" s="30">
        <v>991</v>
      </c>
      <c r="E41" s="41">
        <v>1153</v>
      </c>
      <c r="F41" s="29">
        <v>1230</v>
      </c>
      <c r="G41" s="40">
        <v>1320</v>
      </c>
      <c r="H41" s="30">
        <v>1390</v>
      </c>
      <c r="I41" s="41">
        <v>1467</v>
      </c>
      <c r="J41" s="30">
        <v>1467</v>
      </c>
      <c r="K41" s="41">
        <v>1368</v>
      </c>
      <c r="L41" s="30">
        <v>1292</v>
      </c>
      <c r="M41" s="38">
        <v>1175</v>
      </c>
      <c r="N41" s="528">
        <v>1048</v>
      </c>
      <c r="O41" s="41">
        <v>868</v>
      </c>
      <c r="P41" s="30">
        <v>711</v>
      </c>
      <c r="Q41" s="574">
        <v>598</v>
      </c>
      <c r="R41" s="598">
        <v>463</v>
      </c>
      <c r="S41" s="340"/>
    </row>
    <row r="42" spans="1:19" s="35" customFormat="1" ht="12.75" customHeight="1">
      <c r="A42" s="76" t="s">
        <v>285</v>
      </c>
      <c r="B42" s="29">
        <v>10790</v>
      </c>
      <c r="C42" s="39">
        <v>11659</v>
      </c>
      <c r="D42" s="30">
        <v>12410</v>
      </c>
      <c r="E42" s="41">
        <v>14412</v>
      </c>
      <c r="F42" s="29">
        <v>16795</v>
      </c>
      <c r="G42" s="40">
        <v>18338</v>
      </c>
      <c r="H42" s="30">
        <v>21032</v>
      </c>
      <c r="I42" s="41">
        <v>26425</v>
      </c>
      <c r="J42" s="30">
        <v>30971</v>
      </c>
      <c r="K42" s="41">
        <v>36173</v>
      </c>
      <c r="L42" s="30">
        <v>45339</v>
      </c>
      <c r="M42" s="38">
        <v>57587</v>
      </c>
      <c r="N42" s="528">
        <v>67381</v>
      </c>
      <c r="O42" s="41">
        <v>72923</v>
      </c>
      <c r="P42" s="30">
        <v>79889</v>
      </c>
      <c r="Q42" s="574">
        <v>89853</v>
      </c>
      <c r="R42" s="598">
        <v>96205</v>
      </c>
      <c r="S42" s="340"/>
    </row>
    <row r="43" spans="1:19" s="35" customFormat="1" ht="12.75" customHeight="1">
      <c r="A43" s="76" t="s">
        <v>286</v>
      </c>
      <c r="B43" s="29">
        <v>228526</v>
      </c>
      <c r="C43" s="39">
        <v>233989</v>
      </c>
      <c r="D43" s="30">
        <v>244570</v>
      </c>
      <c r="E43" s="41">
        <v>266020</v>
      </c>
      <c r="F43" s="29">
        <v>277884</v>
      </c>
      <c r="G43" s="40">
        <v>286563</v>
      </c>
      <c r="H43" s="30">
        <v>301047</v>
      </c>
      <c r="I43" s="41">
        <v>328535</v>
      </c>
      <c r="J43" s="30">
        <v>348078</v>
      </c>
      <c r="K43" s="41">
        <v>354229</v>
      </c>
      <c r="L43" s="30">
        <v>381924</v>
      </c>
      <c r="M43" s="38">
        <v>427000</v>
      </c>
      <c r="N43" s="528">
        <v>454455</v>
      </c>
      <c r="O43" s="41">
        <v>467511</v>
      </c>
      <c r="P43" s="30">
        <v>483146</v>
      </c>
      <c r="Q43" s="574">
        <v>505725</v>
      </c>
      <c r="R43" s="598">
        <v>536548</v>
      </c>
      <c r="S43" s="340"/>
    </row>
    <row r="44" spans="1:19" s="35" customFormat="1" ht="12.75" customHeight="1">
      <c r="A44" s="76" t="s">
        <v>293</v>
      </c>
      <c r="B44" s="30">
        <v>138552</v>
      </c>
      <c r="C44" s="39">
        <v>157272</v>
      </c>
      <c r="D44" s="30">
        <v>178046</v>
      </c>
      <c r="E44" s="41">
        <v>222358</v>
      </c>
      <c r="F44" s="30">
        <v>245658</v>
      </c>
      <c r="G44" s="39">
        <v>270803</v>
      </c>
      <c r="H44" s="30">
        <v>303315</v>
      </c>
      <c r="I44" s="41">
        <v>357957</v>
      </c>
      <c r="J44" s="30">
        <v>403535</v>
      </c>
      <c r="K44" s="41">
        <v>445941</v>
      </c>
      <c r="L44" s="30">
        <v>498336</v>
      </c>
      <c r="M44" s="38">
        <v>572228</v>
      </c>
      <c r="N44" s="528">
        <v>628281</v>
      </c>
      <c r="O44" s="41">
        <v>652989</v>
      </c>
      <c r="P44" s="30">
        <v>680548</v>
      </c>
      <c r="Q44" s="574">
        <v>716714</v>
      </c>
      <c r="R44" s="598">
        <v>734816</v>
      </c>
      <c r="S44" s="340"/>
    </row>
    <row r="45" spans="1:19" s="35" customFormat="1" ht="12.75" customHeight="1">
      <c r="A45" s="76" t="s">
        <v>287</v>
      </c>
      <c r="B45" s="29"/>
      <c r="C45" s="39"/>
      <c r="D45" s="30"/>
      <c r="E45" s="41"/>
      <c r="F45" s="29"/>
      <c r="G45" s="39"/>
      <c r="H45" s="30"/>
      <c r="I45" s="41"/>
      <c r="J45" s="30"/>
      <c r="K45" s="41"/>
      <c r="L45" s="30"/>
      <c r="M45" s="38"/>
      <c r="N45" s="537">
        <v>0.829</v>
      </c>
      <c r="O45" s="108">
        <v>0.812</v>
      </c>
      <c r="P45" s="47">
        <v>0.819</v>
      </c>
      <c r="Q45" s="580">
        <v>0.817</v>
      </c>
      <c r="R45" s="599">
        <v>0.812</v>
      </c>
      <c r="S45" s="340"/>
    </row>
    <row r="46" spans="1:19" s="35" customFormat="1" ht="12.75" customHeight="1">
      <c r="A46" s="76" t="s">
        <v>288</v>
      </c>
      <c r="B46" s="46">
        <v>0.44</v>
      </c>
      <c r="C46" s="93">
        <v>0.44</v>
      </c>
      <c r="D46" s="47">
        <v>0.427</v>
      </c>
      <c r="E46" s="108">
        <v>0.42</v>
      </c>
      <c r="F46" s="46">
        <v>0.43</v>
      </c>
      <c r="G46" s="124">
        <v>0.43</v>
      </c>
      <c r="H46" s="47">
        <v>0.424</v>
      </c>
      <c r="I46" s="108">
        <v>0.424</v>
      </c>
      <c r="J46" s="47">
        <v>0.42</v>
      </c>
      <c r="K46" s="108">
        <v>0.37</v>
      </c>
      <c r="L46" s="47">
        <v>0.35</v>
      </c>
      <c r="M46" s="515">
        <v>0.39</v>
      </c>
      <c r="N46" s="533">
        <v>0.4</v>
      </c>
      <c r="O46" s="108">
        <v>0.4</v>
      </c>
      <c r="P46" s="47">
        <v>0.4</v>
      </c>
      <c r="Q46" s="580">
        <v>0.33</v>
      </c>
      <c r="R46" s="599">
        <v>0.297</v>
      </c>
      <c r="S46" s="340"/>
    </row>
    <row r="47" spans="1:19" s="35" customFormat="1" ht="12.75" customHeight="1">
      <c r="A47" s="76" t="s">
        <v>68</v>
      </c>
      <c r="B47" s="29">
        <v>364886</v>
      </c>
      <c r="C47" s="39">
        <v>366809</v>
      </c>
      <c r="D47" s="30">
        <v>371429</v>
      </c>
      <c r="E47" s="41">
        <v>383904</v>
      </c>
      <c r="F47" s="29">
        <v>386536</v>
      </c>
      <c r="G47" s="40">
        <v>389114</v>
      </c>
      <c r="H47" s="30">
        <v>391990</v>
      </c>
      <c r="I47" s="41">
        <v>403631</v>
      </c>
      <c r="J47" s="30">
        <v>406682</v>
      </c>
      <c r="K47" s="41">
        <v>408299</v>
      </c>
      <c r="L47" s="30">
        <v>409016</v>
      </c>
      <c r="M47" s="38">
        <v>414286</v>
      </c>
      <c r="N47" s="528">
        <v>413436</v>
      </c>
      <c r="O47" s="41">
        <v>411521</v>
      </c>
      <c r="P47" s="30">
        <v>412289</v>
      </c>
      <c r="Q47" s="574">
        <v>418517</v>
      </c>
      <c r="R47" s="598">
        <v>420408</v>
      </c>
      <c r="S47" s="340"/>
    </row>
    <row r="48" spans="1:19" s="35" customFormat="1" ht="12.75" customHeight="1">
      <c r="A48" s="76" t="s">
        <v>289</v>
      </c>
      <c r="C48" s="39"/>
      <c r="E48" s="39"/>
      <c r="G48" s="39"/>
      <c r="I48" s="38"/>
      <c r="K48" s="38"/>
      <c r="M48" s="38"/>
      <c r="N48" s="528">
        <v>1133</v>
      </c>
      <c r="O48" s="41">
        <v>1939</v>
      </c>
      <c r="P48" s="600">
        <v>3657</v>
      </c>
      <c r="Q48" s="574">
        <v>9225</v>
      </c>
      <c r="R48" s="598">
        <v>12883</v>
      </c>
      <c r="S48" s="340"/>
    </row>
    <row r="49" spans="1:18" ht="12.75">
      <c r="A49" s="622"/>
      <c r="B49" s="623"/>
      <c r="C49" s="407"/>
      <c r="D49" s="624"/>
      <c r="E49" s="622"/>
      <c r="F49" s="623"/>
      <c r="G49" s="625"/>
      <c r="H49" s="624"/>
      <c r="I49" s="622"/>
      <c r="J49" s="624"/>
      <c r="K49" s="622"/>
      <c r="L49" s="624"/>
      <c r="M49" s="626"/>
      <c r="N49" s="627"/>
      <c r="O49" s="622"/>
      <c r="P49" s="624"/>
      <c r="Q49" s="620"/>
      <c r="R49" s="628"/>
    </row>
    <row r="50" spans="1:19" s="35" customFormat="1" ht="15.75">
      <c r="A50" s="36" t="s">
        <v>222</v>
      </c>
      <c r="B50" s="38"/>
      <c r="C50" s="39"/>
      <c r="D50" s="40"/>
      <c r="E50" s="41"/>
      <c r="F50" s="38"/>
      <c r="G50" s="40"/>
      <c r="H50" s="40"/>
      <c r="I50" s="41"/>
      <c r="J50" s="40"/>
      <c r="K50" s="41"/>
      <c r="L50" s="40"/>
      <c r="M50" s="38"/>
      <c r="N50" s="529"/>
      <c r="O50" s="41"/>
      <c r="P50" s="40"/>
      <c r="Q50" s="574"/>
      <c r="R50" s="20"/>
      <c r="S50" s="340"/>
    </row>
    <row r="51" spans="1:18" s="26" customFormat="1" ht="12.75">
      <c r="A51" s="37"/>
      <c r="B51" s="38"/>
      <c r="C51" s="39"/>
      <c r="D51" s="40"/>
      <c r="E51" s="41"/>
      <c r="F51" s="38"/>
      <c r="G51" s="40"/>
      <c r="H51" s="40"/>
      <c r="I51" s="41"/>
      <c r="J51" s="40"/>
      <c r="K51" s="41"/>
      <c r="L51" s="40"/>
      <c r="M51" s="38"/>
      <c r="N51" s="529"/>
      <c r="O51" s="41"/>
      <c r="P51" s="40"/>
      <c r="Q51" s="574"/>
      <c r="R51" s="609"/>
    </row>
    <row r="52" spans="1:18" ht="12.75" customHeight="1">
      <c r="A52" s="37" t="s">
        <v>69</v>
      </c>
      <c r="B52" s="68" t="s">
        <v>151</v>
      </c>
      <c r="C52" s="100">
        <v>0.2904</v>
      </c>
      <c r="D52" s="69">
        <v>0.2898</v>
      </c>
      <c r="E52" s="114">
        <v>0.29</v>
      </c>
      <c r="F52" s="68" t="s">
        <v>152</v>
      </c>
      <c r="G52" s="131">
        <v>0.2807</v>
      </c>
      <c r="H52" s="69">
        <v>0.2712</v>
      </c>
      <c r="I52" s="114">
        <v>0.26</v>
      </c>
      <c r="J52" s="69">
        <v>0.2531</v>
      </c>
      <c r="K52" s="114">
        <v>0.2492</v>
      </c>
      <c r="L52" s="69">
        <v>0.2442</v>
      </c>
      <c r="M52" s="516">
        <v>0.239</v>
      </c>
      <c r="N52" s="534">
        <v>0.2343</v>
      </c>
      <c r="O52" s="114">
        <v>0.231</v>
      </c>
      <c r="P52" s="69">
        <v>0.228</v>
      </c>
      <c r="Q52" s="581">
        <v>0.224</v>
      </c>
      <c r="R52" s="601">
        <v>0.223</v>
      </c>
    </row>
    <row r="53" spans="1:17" ht="12.75" customHeight="1">
      <c r="A53" s="76" t="s">
        <v>165</v>
      </c>
      <c r="B53" s="42"/>
      <c r="C53" s="91"/>
      <c r="D53" s="43"/>
      <c r="E53" s="106"/>
      <c r="F53" s="42"/>
      <c r="G53" s="122"/>
      <c r="H53" s="43"/>
      <c r="I53" s="106"/>
      <c r="J53" s="43"/>
      <c r="K53" s="106"/>
      <c r="L53" s="43"/>
      <c r="M53" s="512"/>
      <c r="N53" s="535"/>
      <c r="O53" s="106"/>
      <c r="P53" s="43"/>
      <c r="Q53" s="577"/>
    </row>
    <row r="54" spans="1:18" ht="12.75" customHeight="1">
      <c r="A54" s="76" t="s">
        <v>52</v>
      </c>
      <c r="B54" s="29">
        <v>524267</v>
      </c>
      <c r="C54" s="39">
        <v>525001</v>
      </c>
      <c r="D54" s="30">
        <v>523558</v>
      </c>
      <c r="E54" s="41">
        <v>524722</v>
      </c>
      <c r="F54" s="29">
        <v>507154</v>
      </c>
      <c r="G54" s="40">
        <v>509224</v>
      </c>
      <c r="H54" s="30">
        <v>487913</v>
      </c>
      <c r="I54" s="41">
        <v>467559</v>
      </c>
      <c r="J54" s="30">
        <v>454750</v>
      </c>
      <c r="K54" s="41">
        <v>450243</v>
      </c>
      <c r="L54" s="30">
        <v>440785</v>
      </c>
      <c r="M54" s="38">
        <v>430082</v>
      </c>
      <c r="N54" s="528">
        <v>423619</v>
      </c>
      <c r="O54" s="41">
        <v>417457</v>
      </c>
      <c r="P54" s="30">
        <v>410087</v>
      </c>
      <c r="Q54" s="574">
        <v>404925</v>
      </c>
      <c r="R54" s="568">
        <v>399975</v>
      </c>
    </row>
    <row r="55" spans="1:18" ht="12.75" customHeight="1">
      <c r="A55" s="76" t="s">
        <v>53</v>
      </c>
      <c r="B55" s="29">
        <v>56656</v>
      </c>
      <c r="C55" s="39">
        <v>56717</v>
      </c>
      <c r="D55" s="30">
        <v>56330</v>
      </c>
      <c r="E55" s="41">
        <v>56329</v>
      </c>
      <c r="F55" s="29">
        <v>51601</v>
      </c>
      <c r="G55" s="40">
        <v>51374</v>
      </c>
      <c r="H55" s="30">
        <v>51261</v>
      </c>
      <c r="I55" s="41">
        <v>48252</v>
      </c>
      <c r="J55" s="30">
        <v>48000</v>
      </c>
      <c r="K55" s="41">
        <v>44506</v>
      </c>
      <c r="L55" s="30">
        <v>43727</v>
      </c>
      <c r="M55" s="38">
        <v>42780</v>
      </c>
      <c r="N55" s="528">
        <v>42853</v>
      </c>
      <c r="O55" s="41">
        <v>42546</v>
      </c>
      <c r="P55" s="30">
        <v>42571</v>
      </c>
      <c r="Q55" s="574">
        <v>40954</v>
      </c>
      <c r="R55" s="568">
        <v>39924</v>
      </c>
    </row>
    <row r="56" spans="1:18" ht="12.75" customHeight="1">
      <c r="A56" s="76" t="s">
        <v>54</v>
      </c>
      <c r="B56" s="29">
        <v>2728</v>
      </c>
      <c r="C56" s="39">
        <v>2711</v>
      </c>
      <c r="D56" s="30">
        <v>2733</v>
      </c>
      <c r="E56" s="41">
        <v>2725</v>
      </c>
      <c r="F56" s="29">
        <v>2651</v>
      </c>
      <c r="G56" s="40">
        <v>2645</v>
      </c>
      <c r="H56" s="30">
        <v>2634</v>
      </c>
      <c r="I56" s="41">
        <v>2063</v>
      </c>
      <c r="J56" s="30">
        <v>2264</v>
      </c>
      <c r="K56" s="41">
        <v>2316</v>
      </c>
      <c r="L56" s="30">
        <v>2168</v>
      </c>
      <c r="M56" s="38">
        <v>2087</v>
      </c>
      <c r="N56" s="528">
        <v>2072</v>
      </c>
      <c r="O56" s="41">
        <v>2050</v>
      </c>
      <c r="P56" s="30">
        <v>2028</v>
      </c>
      <c r="Q56" s="574">
        <v>2015</v>
      </c>
      <c r="R56" s="568">
        <v>1760</v>
      </c>
    </row>
    <row r="57" spans="1:18" ht="12.75" customHeight="1">
      <c r="A57" s="77" t="s">
        <v>55</v>
      </c>
      <c r="B57" s="33">
        <v>37858</v>
      </c>
      <c r="C57" s="90">
        <v>39312</v>
      </c>
      <c r="D57" s="34">
        <v>40712</v>
      </c>
      <c r="E57" s="83">
        <v>42082</v>
      </c>
      <c r="F57" s="33">
        <v>41708</v>
      </c>
      <c r="G57" s="120">
        <v>43074</v>
      </c>
      <c r="H57" s="34">
        <v>43942</v>
      </c>
      <c r="I57" s="83">
        <v>41262</v>
      </c>
      <c r="J57" s="34">
        <v>41032</v>
      </c>
      <c r="K57" s="83">
        <v>41124</v>
      </c>
      <c r="L57" s="34">
        <v>41662</v>
      </c>
      <c r="M57" s="513">
        <v>42200</v>
      </c>
      <c r="N57" s="531">
        <v>42868</v>
      </c>
      <c r="O57" s="83">
        <v>43906</v>
      </c>
      <c r="P57" s="34">
        <v>44224</v>
      </c>
      <c r="Q57" s="578">
        <v>44482</v>
      </c>
      <c r="R57" s="605">
        <v>44998</v>
      </c>
    </row>
    <row r="58" spans="1:18" ht="12.75" customHeight="1">
      <c r="A58" s="37" t="s">
        <v>70</v>
      </c>
      <c r="B58" s="29">
        <v>621509</v>
      </c>
      <c r="C58" s="39">
        <v>623741</v>
      </c>
      <c r="D58" s="30">
        <v>623333</v>
      </c>
      <c r="E58" s="41">
        <v>625858</v>
      </c>
      <c r="F58" s="29">
        <v>603114</v>
      </c>
      <c r="G58" s="40">
        <v>606317</v>
      </c>
      <c r="H58" s="30">
        <v>585750</v>
      </c>
      <c r="I58" s="41">
        <v>559136</v>
      </c>
      <c r="J58" s="30">
        <v>546046</v>
      </c>
      <c r="K58" s="41">
        <v>538189</v>
      </c>
      <c r="L58" s="30">
        <v>528342</v>
      </c>
      <c r="M58" s="38">
        <v>517149</v>
      </c>
      <c r="N58" s="528">
        <v>511412</v>
      </c>
      <c r="O58" s="41">
        <v>505959</v>
      </c>
      <c r="P58" s="30">
        <v>498910</v>
      </c>
      <c r="Q58" s="574">
        <v>492376</v>
      </c>
      <c r="R58" s="568">
        <v>486657</v>
      </c>
    </row>
    <row r="59" spans="1:17" ht="3.75" customHeight="1">
      <c r="A59" s="37"/>
      <c r="B59" s="29"/>
      <c r="C59" s="39"/>
      <c r="D59" s="30"/>
      <c r="E59" s="41"/>
      <c r="F59" s="29"/>
      <c r="G59" s="40"/>
      <c r="H59" s="30"/>
      <c r="I59" s="41"/>
      <c r="J59" s="30"/>
      <c r="K59" s="41"/>
      <c r="L59" s="30"/>
      <c r="M59" s="38"/>
      <c r="N59" s="528"/>
      <c r="O59" s="41"/>
      <c r="P59" s="30"/>
      <c r="Q59" s="574"/>
    </row>
    <row r="60" spans="1:19" s="35" customFormat="1" ht="12.75" customHeight="1">
      <c r="A60" s="37" t="s">
        <v>71</v>
      </c>
      <c r="B60" s="44"/>
      <c r="C60" s="92"/>
      <c r="D60" s="45"/>
      <c r="E60" s="107"/>
      <c r="F60" s="44"/>
      <c r="G60" s="123"/>
      <c r="H60" s="45"/>
      <c r="I60" s="107"/>
      <c r="J60" s="45"/>
      <c r="K60" s="107"/>
      <c r="L60" s="45"/>
      <c r="M60" s="514"/>
      <c r="N60" s="532"/>
      <c r="O60" s="107"/>
      <c r="P60" s="45"/>
      <c r="Q60" s="579"/>
      <c r="S60" s="340"/>
    </row>
    <row r="61" spans="1:19" s="35" customFormat="1" ht="12.75" customHeight="1">
      <c r="A61" s="76" t="s">
        <v>153</v>
      </c>
      <c r="B61" s="29">
        <v>459695</v>
      </c>
      <c r="C61" s="39">
        <v>893878</v>
      </c>
      <c r="D61" s="30">
        <v>1224399</v>
      </c>
      <c r="E61" s="41">
        <v>1601981</v>
      </c>
      <c r="F61" s="29">
        <v>378857</v>
      </c>
      <c r="G61" s="40">
        <v>730843</v>
      </c>
      <c r="H61" s="30">
        <v>1043292</v>
      </c>
      <c r="I61" s="41">
        <v>1368786</v>
      </c>
      <c r="J61" s="30">
        <v>314095</v>
      </c>
      <c r="K61" s="41">
        <v>619309</v>
      </c>
      <c r="L61" s="30">
        <v>897333</v>
      </c>
      <c r="M61" s="38">
        <v>1196762</v>
      </c>
      <c r="N61" s="528">
        <v>291594</v>
      </c>
      <c r="O61" s="41">
        <v>573517</v>
      </c>
      <c r="P61" s="30">
        <v>832134</v>
      </c>
      <c r="Q61" s="574">
        <v>1109331</v>
      </c>
      <c r="R61" s="598">
        <v>266748</v>
      </c>
      <c r="S61" s="340"/>
    </row>
    <row r="62" spans="1:19" s="35" customFormat="1" ht="12.75" customHeight="1">
      <c r="A62" s="76" t="s">
        <v>57</v>
      </c>
      <c r="B62" s="29">
        <v>61800</v>
      </c>
      <c r="C62" s="39">
        <v>124004</v>
      </c>
      <c r="D62" s="30">
        <v>176948</v>
      </c>
      <c r="E62" s="41">
        <v>233325</v>
      </c>
      <c r="F62" s="29">
        <v>55392</v>
      </c>
      <c r="G62" s="40">
        <v>106476</v>
      </c>
      <c r="H62" s="30">
        <v>154625</v>
      </c>
      <c r="I62" s="41">
        <v>201206</v>
      </c>
      <c r="J62" s="30">
        <v>44859</v>
      </c>
      <c r="K62" s="41">
        <v>89909</v>
      </c>
      <c r="L62" s="30">
        <v>133460</v>
      </c>
      <c r="M62" s="38">
        <v>176964</v>
      </c>
      <c r="N62" s="528">
        <v>42521</v>
      </c>
      <c r="O62" s="41">
        <v>83803</v>
      </c>
      <c r="P62" s="30">
        <v>123771</v>
      </c>
      <c r="Q62" s="574">
        <v>162515</v>
      </c>
      <c r="R62" s="598">
        <v>37324</v>
      </c>
      <c r="S62" s="340"/>
    </row>
    <row r="63" spans="1:19" s="35" customFormat="1" ht="12.75" customHeight="1">
      <c r="A63" s="76" t="s">
        <v>58</v>
      </c>
      <c r="B63" s="29">
        <v>38368</v>
      </c>
      <c r="C63" s="39">
        <v>79787</v>
      </c>
      <c r="D63" s="30">
        <v>117264</v>
      </c>
      <c r="E63" s="41">
        <v>154880</v>
      </c>
      <c r="F63" s="29">
        <v>34163</v>
      </c>
      <c r="G63" s="40">
        <v>70708</v>
      </c>
      <c r="H63" s="30">
        <v>105164</v>
      </c>
      <c r="I63" s="41">
        <v>139203</v>
      </c>
      <c r="J63" s="30">
        <v>30171</v>
      </c>
      <c r="K63" s="41">
        <v>62394</v>
      </c>
      <c r="L63" s="30">
        <v>93749</v>
      </c>
      <c r="M63" s="38">
        <v>123032</v>
      </c>
      <c r="N63" s="528">
        <v>26185</v>
      </c>
      <c r="O63" s="41">
        <v>53431</v>
      </c>
      <c r="P63" s="30">
        <v>80753</v>
      </c>
      <c r="Q63" s="574">
        <v>105813</v>
      </c>
      <c r="R63" s="598">
        <v>22998</v>
      </c>
      <c r="S63" s="340"/>
    </row>
    <row r="64" spans="1:19" s="35" customFormat="1" ht="12.75" customHeight="1">
      <c r="A64" s="76" t="s">
        <v>59</v>
      </c>
      <c r="B64" s="29">
        <v>559863</v>
      </c>
      <c r="C64" s="39">
        <v>1097669</v>
      </c>
      <c r="D64" s="30">
        <v>1518611</v>
      </c>
      <c r="E64" s="41">
        <v>1990186</v>
      </c>
      <c r="F64" s="29">
        <v>468412</v>
      </c>
      <c r="G64" s="40">
        <v>908027</v>
      </c>
      <c r="H64" s="30">
        <v>1303081</v>
      </c>
      <c r="I64" s="41">
        <v>1709195</v>
      </c>
      <c r="J64" s="30">
        <v>389125</v>
      </c>
      <c r="K64" s="41">
        <v>771612</v>
      </c>
      <c r="L64" s="30">
        <v>1124542</v>
      </c>
      <c r="M64" s="38">
        <v>1496758</v>
      </c>
      <c r="N64" s="528">
        <v>360300</v>
      </c>
      <c r="O64" s="41">
        <v>710751</v>
      </c>
      <c r="P64" s="30">
        <v>1036658</v>
      </c>
      <c r="Q64" s="574">
        <v>1377659</v>
      </c>
      <c r="R64" s="598">
        <v>327070</v>
      </c>
      <c r="S64" s="340"/>
    </row>
    <row r="65" spans="1:19" s="35" customFormat="1" ht="12.75" customHeight="1">
      <c r="A65" s="76" t="s">
        <v>60</v>
      </c>
      <c r="B65" s="29">
        <v>9194</v>
      </c>
      <c r="C65" s="39">
        <v>18323</v>
      </c>
      <c r="D65" s="30">
        <v>26989</v>
      </c>
      <c r="E65" s="41">
        <v>35691</v>
      </c>
      <c r="F65" s="29">
        <v>8130</v>
      </c>
      <c r="G65" s="40">
        <v>16206</v>
      </c>
      <c r="H65" s="30">
        <v>24048</v>
      </c>
      <c r="I65" s="41">
        <v>31557</v>
      </c>
      <c r="J65" s="30">
        <v>7021</v>
      </c>
      <c r="K65" s="41">
        <v>13960</v>
      </c>
      <c r="L65" s="30">
        <v>20910</v>
      </c>
      <c r="M65" s="38">
        <v>27455</v>
      </c>
      <c r="N65" s="528">
        <v>6144</v>
      </c>
      <c r="O65" s="41">
        <v>12291</v>
      </c>
      <c r="P65" s="30">
        <v>18652</v>
      </c>
      <c r="Q65" s="574">
        <v>24726</v>
      </c>
      <c r="R65" s="598">
        <v>5693</v>
      </c>
      <c r="S65" s="340"/>
    </row>
    <row r="66" spans="1:19" s="35" customFormat="1" ht="12.75" customHeight="1">
      <c r="A66" s="77" t="s">
        <v>72</v>
      </c>
      <c r="B66" s="33">
        <v>69494</v>
      </c>
      <c r="C66" s="90">
        <v>132634</v>
      </c>
      <c r="D66" s="34">
        <v>185978</v>
      </c>
      <c r="E66" s="83">
        <v>248667</v>
      </c>
      <c r="F66" s="33">
        <v>60494</v>
      </c>
      <c r="G66" s="120">
        <v>112026</v>
      </c>
      <c r="H66" s="34">
        <v>158473</v>
      </c>
      <c r="I66" s="83">
        <v>207213</v>
      </c>
      <c r="J66" s="34">
        <v>54980</v>
      </c>
      <c r="K66" s="83">
        <v>101534</v>
      </c>
      <c r="L66" s="34">
        <v>143068</v>
      </c>
      <c r="M66" s="513">
        <v>179338</v>
      </c>
      <c r="N66" s="531">
        <v>34128</v>
      </c>
      <c r="O66" s="83">
        <v>62472</v>
      </c>
      <c r="P66" s="34">
        <v>88493</v>
      </c>
      <c r="Q66" s="578">
        <v>107840</v>
      </c>
      <c r="R66" s="605">
        <v>14240</v>
      </c>
      <c r="S66" s="340"/>
    </row>
    <row r="67" spans="1:19" s="35" customFormat="1" ht="12.75" customHeight="1">
      <c r="A67" s="37" t="s">
        <v>73</v>
      </c>
      <c r="B67" s="29">
        <v>638551</v>
      </c>
      <c r="C67" s="39">
        <v>1248626</v>
      </c>
      <c r="D67" s="30">
        <v>1731578</v>
      </c>
      <c r="E67" s="41">
        <v>2274544</v>
      </c>
      <c r="F67" s="29">
        <v>537036</v>
      </c>
      <c r="G67" s="40">
        <v>1036259</v>
      </c>
      <c r="H67" s="30">
        <v>1485602</v>
      </c>
      <c r="I67" s="41">
        <v>1947965</v>
      </c>
      <c r="J67" s="30">
        <v>451126</v>
      </c>
      <c r="K67" s="41">
        <v>887106</v>
      </c>
      <c r="L67" s="30">
        <v>1288520</v>
      </c>
      <c r="M67" s="38">
        <v>1703551</v>
      </c>
      <c r="N67" s="528">
        <v>400572</v>
      </c>
      <c r="O67" s="41">
        <v>785514</v>
      </c>
      <c r="P67" s="30">
        <v>1143803</v>
      </c>
      <c r="Q67" s="574">
        <v>1510225</v>
      </c>
      <c r="R67" s="598">
        <v>347003</v>
      </c>
      <c r="S67" s="340"/>
    </row>
    <row r="68" spans="1:17" ht="5.25" customHeight="1">
      <c r="A68" s="78"/>
      <c r="B68" s="51"/>
      <c r="C68" s="95"/>
      <c r="D68" s="52"/>
      <c r="E68" s="78"/>
      <c r="F68" s="51"/>
      <c r="G68" s="126"/>
      <c r="H68" s="52"/>
      <c r="I68" s="78"/>
      <c r="J68" s="52"/>
      <c r="K68" s="78"/>
      <c r="L68" s="52"/>
      <c r="M68" s="517"/>
      <c r="N68" s="536"/>
      <c r="O68" s="78"/>
      <c r="P68" s="52"/>
      <c r="Q68" s="582"/>
    </row>
    <row r="69" spans="1:19" s="35" customFormat="1" ht="12.75" customHeight="1">
      <c r="A69" s="37" t="s">
        <v>74</v>
      </c>
      <c r="B69" s="44"/>
      <c r="C69" s="92"/>
      <c r="D69" s="45"/>
      <c r="E69" s="107"/>
      <c r="F69" s="44"/>
      <c r="G69" s="123"/>
      <c r="H69" s="45"/>
      <c r="I69" s="107"/>
      <c r="J69" s="45"/>
      <c r="K69" s="107"/>
      <c r="L69" s="45"/>
      <c r="M69" s="514"/>
      <c r="N69" s="532"/>
      <c r="O69" s="107"/>
      <c r="P69" s="45"/>
      <c r="Q69" s="579"/>
      <c r="S69" s="340"/>
    </row>
    <row r="70" spans="1:19" s="35" customFormat="1" ht="12.75" customHeight="1">
      <c r="A70" s="76" t="s">
        <v>290</v>
      </c>
      <c r="B70" s="29">
        <v>372</v>
      </c>
      <c r="C70" s="39">
        <v>855</v>
      </c>
      <c r="D70" s="30">
        <v>1336</v>
      </c>
      <c r="E70" s="41">
        <v>2447</v>
      </c>
      <c r="F70" s="29">
        <v>4074</v>
      </c>
      <c r="G70" s="40">
        <v>5530</v>
      </c>
      <c r="H70" s="30">
        <v>6815</v>
      </c>
      <c r="I70" s="41">
        <v>7798</v>
      </c>
      <c r="J70" s="30">
        <v>9558</v>
      </c>
      <c r="K70" s="41">
        <v>11304</v>
      </c>
      <c r="L70" s="30">
        <v>13315</v>
      </c>
      <c r="M70" s="38">
        <v>16462</v>
      </c>
      <c r="N70" s="528">
        <v>18279</v>
      </c>
      <c r="O70" s="41">
        <v>18853</v>
      </c>
      <c r="P70" s="30">
        <v>24840</v>
      </c>
      <c r="Q70" s="574">
        <v>48214</v>
      </c>
      <c r="R70" s="598">
        <v>67255</v>
      </c>
      <c r="S70" s="340"/>
    </row>
    <row r="71" spans="1:19" s="35" customFormat="1" ht="12.75" customHeight="1">
      <c r="A71" s="76" t="s">
        <v>63</v>
      </c>
      <c r="B71" s="29"/>
      <c r="C71" s="39"/>
      <c r="D71" s="30"/>
      <c r="E71" s="41"/>
      <c r="F71" s="29"/>
      <c r="G71" s="40"/>
      <c r="H71" s="30"/>
      <c r="I71" s="41"/>
      <c r="J71" s="30"/>
      <c r="K71" s="41"/>
      <c r="L71" s="30"/>
      <c r="M71" s="38"/>
      <c r="N71" s="528"/>
      <c r="O71" s="41"/>
      <c r="P71" s="30"/>
      <c r="Q71" s="574"/>
      <c r="R71" s="598"/>
      <c r="S71" s="340"/>
    </row>
    <row r="72" spans="1:19" s="35" customFormat="1" ht="12.75" customHeight="1">
      <c r="A72" s="76" t="s">
        <v>295</v>
      </c>
      <c r="B72" s="29">
        <v>52692</v>
      </c>
      <c r="C72" s="39">
        <v>56242</v>
      </c>
      <c r="D72" s="30">
        <v>59426</v>
      </c>
      <c r="E72" s="41">
        <v>64780</v>
      </c>
      <c r="F72" s="29">
        <v>69857</v>
      </c>
      <c r="G72" s="40">
        <v>74880</v>
      </c>
      <c r="H72" s="30">
        <v>79094</v>
      </c>
      <c r="I72" s="41">
        <v>83930</v>
      </c>
      <c r="J72" s="30">
        <v>90122</v>
      </c>
      <c r="K72" s="41">
        <v>95116</v>
      </c>
      <c r="L72" s="30">
        <v>100181</v>
      </c>
      <c r="M72" s="38">
        <v>109096</v>
      </c>
      <c r="N72" s="528">
        <v>27560</v>
      </c>
      <c r="O72" s="41">
        <v>26254</v>
      </c>
      <c r="P72" s="237">
        <v>22998</v>
      </c>
      <c r="Q72" s="574">
        <v>18459</v>
      </c>
      <c r="R72" s="598">
        <v>12477</v>
      </c>
      <c r="S72" s="340"/>
    </row>
    <row r="73" spans="1:19" s="35" customFormat="1" ht="12.75" customHeight="1">
      <c r="A73" s="76" t="s">
        <v>65</v>
      </c>
      <c r="B73" s="29">
        <v>196</v>
      </c>
      <c r="C73" s="39">
        <v>184</v>
      </c>
      <c r="D73" s="30">
        <v>177</v>
      </c>
      <c r="E73" s="41">
        <v>164</v>
      </c>
      <c r="F73" s="29">
        <v>154</v>
      </c>
      <c r="G73" s="40">
        <v>151</v>
      </c>
      <c r="H73" s="30">
        <v>141</v>
      </c>
      <c r="I73" s="41">
        <v>137</v>
      </c>
      <c r="J73" s="30">
        <v>136</v>
      </c>
      <c r="K73" s="41">
        <v>138</v>
      </c>
      <c r="L73" s="30">
        <v>139</v>
      </c>
      <c r="M73" s="38">
        <v>141</v>
      </c>
      <c r="N73" s="528">
        <v>143</v>
      </c>
      <c r="O73" s="41">
        <v>147</v>
      </c>
      <c r="P73" s="30">
        <v>149</v>
      </c>
      <c r="Q73" s="574">
        <v>149</v>
      </c>
      <c r="R73" s="598">
        <v>184</v>
      </c>
      <c r="S73" s="340"/>
    </row>
    <row r="74" spans="1:19" s="35" customFormat="1" ht="12.75" customHeight="1">
      <c r="A74" s="76" t="s">
        <v>66</v>
      </c>
      <c r="B74" s="29">
        <v>372</v>
      </c>
      <c r="C74" s="39">
        <v>855</v>
      </c>
      <c r="D74" s="30">
        <v>1336</v>
      </c>
      <c r="E74" s="41">
        <v>2447</v>
      </c>
      <c r="F74" s="29">
        <v>4074</v>
      </c>
      <c r="G74" s="40">
        <v>5530</v>
      </c>
      <c r="H74" s="30">
        <v>6815</v>
      </c>
      <c r="I74" s="41">
        <v>7798</v>
      </c>
      <c r="J74" s="30">
        <v>9558</v>
      </c>
      <c r="K74" s="41">
        <v>11304</v>
      </c>
      <c r="L74" s="30">
        <v>13315</v>
      </c>
      <c r="M74" s="38">
        <v>16462</v>
      </c>
      <c r="N74" s="528">
        <v>18279</v>
      </c>
      <c r="O74" s="41">
        <v>18853</v>
      </c>
      <c r="P74" s="30">
        <v>24840</v>
      </c>
      <c r="Q74" s="574">
        <v>48214</v>
      </c>
      <c r="R74" s="598">
        <v>67255</v>
      </c>
      <c r="S74" s="340"/>
    </row>
    <row r="75" spans="1:19" s="35" customFormat="1" ht="12.75" customHeight="1">
      <c r="A75" s="76" t="s">
        <v>291</v>
      </c>
      <c r="B75" s="29">
        <v>53260</v>
      </c>
      <c r="C75" s="39">
        <v>57281</v>
      </c>
      <c r="D75" s="30">
        <v>60939</v>
      </c>
      <c r="E75" s="41">
        <v>67391</v>
      </c>
      <c r="F75" s="29">
        <v>74085</v>
      </c>
      <c r="G75" s="40">
        <v>80561</v>
      </c>
      <c r="H75" s="30">
        <v>86050</v>
      </c>
      <c r="I75" s="41">
        <v>91865</v>
      </c>
      <c r="J75" s="30">
        <v>99816</v>
      </c>
      <c r="K75" s="41">
        <v>106558</v>
      </c>
      <c r="L75" s="30">
        <v>113635</v>
      </c>
      <c r="M75" s="38">
        <v>125699</v>
      </c>
      <c r="N75" s="528">
        <v>45982</v>
      </c>
      <c r="O75" s="41">
        <v>45254</v>
      </c>
      <c r="P75" s="30">
        <v>47987</v>
      </c>
      <c r="Q75" s="574">
        <v>66822</v>
      </c>
      <c r="R75" s="598">
        <v>79916</v>
      </c>
      <c r="S75" s="340"/>
    </row>
    <row r="76" spans="1:19" s="35" customFormat="1" ht="12.75" customHeight="1">
      <c r="A76" s="76" t="s">
        <v>292</v>
      </c>
      <c r="B76" s="29"/>
      <c r="C76" s="39"/>
      <c r="D76" s="30"/>
      <c r="E76" s="41"/>
      <c r="F76" s="29"/>
      <c r="G76" s="40"/>
      <c r="H76" s="30"/>
      <c r="I76" s="41"/>
      <c r="J76" s="30"/>
      <c r="K76" s="41"/>
      <c r="L76" s="30"/>
      <c r="M76" s="38"/>
      <c r="N76" s="537">
        <v>0.38</v>
      </c>
      <c r="O76" s="110">
        <v>0.38</v>
      </c>
      <c r="P76" s="54">
        <v>0.38</v>
      </c>
      <c r="Q76" s="583">
        <v>0.58</v>
      </c>
      <c r="R76" s="599">
        <v>0.591</v>
      </c>
      <c r="S76" s="340"/>
    </row>
    <row r="77" spans="1:19" s="35" customFormat="1" ht="12.75" customHeight="1">
      <c r="A77" s="76" t="s">
        <v>150</v>
      </c>
      <c r="B77" s="53">
        <v>0.56</v>
      </c>
      <c r="C77" s="96">
        <v>0.58</v>
      </c>
      <c r="D77" s="54">
        <v>0.65</v>
      </c>
      <c r="E77" s="110">
        <v>0.75</v>
      </c>
      <c r="F77" s="53">
        <v>0.79</v>
      </c>
      <c r="G77" s="127">
        <v>0.81</v>
      </c>
      <c r="H77" s="54">
        <v>0.81</v>
      </c>
      <c r="I77" s="110">
        <v>0.81</v>
      </c>
      <c r="J77" s="54">
        <v>0.92</v>
      </c>
      <c r="K77" s="110">
        <v>0.91</v>
      </c>
      <c r="L77" s="54">
        <v>0.94</v>
      </c>
      <c r="M77" s="518">
        <v>0.94</v>
      </c>
      <c r="N77" s="537">
        <v>0.93</v>
      </c>
      <c r="O77" s="110">
        <v>0.95</v>
      </c>
      <c r="P77" s="54">
        <v>0.94</v>
      </c>
      <c r="Q77" s="583">
        <v>0.93</v>
      </c>
      <c r="R77" s="599">
        <v>0.96</v>
      </c>
      <c r="S77" s="340"/>
    </row>
    <row r="78" spans="1:18" ht="12.75" customHeight="1">
      <c r="A78" s="77"/>
      <c r="B78" s="240"/>
      <c r="C78" s="241"/>
      <c r="D78" s="242"/>
      <c r="E78" s="86"/>
      <c r="F78" s="240"/>
      <c r="G78" s="243"/>
      <c r="H78" s="242"/>
      <c r="I78" s="86"/>
      <c r="J78" s="242"/>
      <c r="K78" s="86"/>
      <c r="L78" s="242"/>
      <c r="M78" s="519"/>
      <c r="N78" s="539"/>
      <c r="O78" s="86"/>
      <c r="P78" s="242"/>
      <c r="Q78" s="585"/>
      <c r="R78" s="605"/>
    </row>
    <row r="79" spans="1:17" ht="15.75" customHeight="1">
      <c r="A79" s="36" t="s">
        <v>223</v>
      </c>
      <c r="B79" s="49"/>
      <c r="C79" s="94"/>
      <c r="D79" s="50"/>
      <c r="E79" s="63"/>
      <c r="F79" s="49"/>
      <c r="G79" s="125"/>
      <c r="H79" s="50"/>
      <c r="I79" s="63"/>
      <c r="J79" s="50"/>
      <c r="K79" s="63"/>
      <c r="L79" s="50"/>
      <c r="M79" s="60"/>
      <c r="N79" s="538"/>
      <c r="O79" s="63"/>
      <c r="P79" s="50"/>
      <c r="Q79" s="584"/>
    </row>
    <row r="80" spans="1:17" ht="6.75" customHeight="1">
      <c r="A80" s="37"/>
      <c r="B80" s="49"/>
      <c r="C80" s="94"/>
      <c r="D80" s="50"/>
      <c r="E80" s="109"/>
      <c r="F80" s="49"/>
      <c r="G80" s="125"/>
      <c r="H80" s="50"/>
      <c r="I80" s="109"/>
      <c r="J80" s="50"/>
      <c r="K80" s="109"/>
      <c r="L80" s="50"/>
      <c r="M80" s="520"/>
      <c r="N80" s="538"/>
      <c r="O80" s="109"/>
      <c r="P80" s="50"/>
      <c r="Q80" s="584"/>
    </row>
    <row r="81" spans="1:18" ht="12.75" customHeight="1">
      <c r="A81" s="37" t="s">
        <v>76</v>
      </c>
      <c r="B81" s="68" t="s">
        <v>45</v>
      </c>
      <c r="C81" s="100" t="s">
        <v>45</v>
      </c>
      <c r="D81" s="69" t="s">
        <v>45</v>
      </c>
      <c r="E81" s="114" t="s">
        <v>45</v>
      </c>
      <c r="F81" s="68" t="s">
        <v>45</v>
      </c>
      <c r="G81" s="131">
        <v>0.3121</v>
      </c>
      <c r="H81" s="69">
        <v>0.3129</v>
      </c>
      <c r="I81" s="114">
        <v>0.312</v>
      </c>
      <c r="J81" s="69">
        <v>0.312</v>
      </c>
      <c r="K81" s="114">
        <v>0.312</v>
      </c>
      <c r="L81" s="69">
        <v>0.317</v>
      </c>
      <c r="M81" s="516">
        <v>0.314</v>
      </c>
      <c r="N81" s="534">
        <v>0.305</v>
      </c>
      <c r="O81" s="114">
        <v>0.307</v>
      </c>
      <c r="P81" s="69">
        <v>0.305</v>
      </c>
      <c r="Q81" s="581">
        <v>0.306</v>
      </c>
      <c r="R81" s="601">
        <v>0.301</v>
      </c>
    </row>
    <row r="82" spans="1:17" ht="12.75">
      <c r="A82" s="76" t="s">
        <v>77</v>
      </c>
      <c r="B82" s="42"/>
      <c r="C82" s="91"/>
      <c r="D82" s="43"/>
      <c r="E82" s="106"/>
      <c r="F82" s="42"/>
      <c r="G82" s="122"/>
      <c r="H82" s="43"/>
      <c r="I82" s="106"/>
      <c r="J82" s="43"/>
      <c r="K82" s="106"/>
      <c r="L82" s="43"/>
      <c r="M82" s="512"/>
      <c r="N82" s="535"/>
      <c r="O82" s="106"/>
      <c r="P82" s="43"/>
      <c r="Q82" s="577"/>
    </row>
    <row r="83" spans="1:18" ht="12.75">
      <c r="A83" s="76" t="s">
        <v>78</v>
      </c>
      <c r="B83" s="31" t="s">
        <v>45</v>
      </c>
      <c r="C83" s="89" t="s">
        <v>45</v>
      </c>
      <c r="D83" s="32" t="s">
        <v>45</v>
      </c>
      <c r="E83" s="105" t="s">
        <v>45</v>
      </c>
      <c r="F83" s="31" t="s">
        <v>45</v>
      </c>
      <c r="G83" s="119">
        <v>176963</v>
      </c>
      <c r="H83" s="32">
        <v>176655</v>
      </c>
      <c r="I83" s="105">
        <v>175122</v>
      </c>
      <c r="J83" s="32">
        <v>174227</v>
      </c>
      <c r="K83" s="105">
        <v>174986</v>
      </c>
      <c r="L83" s="32">
        <v>175492</v>
      </c>
      <c r="M83" s="521">
        <v>173248</v>
      </c>
      <c r="N83" s="540">
        <v>168426</v>
      </c>
      <c r="O83" s="105">
        <v>168910</v>
      </c>
      <c r="P83" s="32">
        <v>167640</v>
      </c>
      <c r="Q83" s="586">
        <v>168062</v>
      </c>
      <c r="R83" s="568">
        <v>167847</v>
      </c>
    </row>
    <row r="84" spans="1:18" ht="12.75" hidden="1">
      <c r="A84" s="76" t="s">
        <v>53</v>
      </c>
      <c r="B84" s="31" t="s">
        <v>45</v>
      </c>
      <c r="C84" s="89" t="s">
        <v>45</v>
      </c>
      <c r="D84" s="32" t="s">
        <v>45</v>
      </c>
      <c r="E84" s="105" t="s">
        <v>45</v>
      </c>
      <c r="F84" s="31" t="s">
        <v>45</v>
      </c>
      <c r="G84" s="119" t="s">
        <v>45</v>
      </c>
      <c r="H84" s="32" t="s">
        <v>45</v>
      </c>
      <c r="I84" s="105" t="s">
        <v>45</v>
      </c>
      <c r="J84" s="32" t="s">
        <v>45</v>
      </c>
      <c r="K84" s="105" t="s">
        <v>45</v>
      </c>
      <c r="L84" s="32"/>
      <c r="M84" s="521"/>
      <c r="N84" s="540"/>
      <c r="O84" s="105"/>
      <c r="P84" s="32"/>
      <c r="Q84" s="586">
        <v>0</v>
      </c>
      <c r="R84" s="568"/>
    </row>
    <row r="85" spans="1:18" ht="12.75" hidden="1">
      <c r="A85" s="76" t="s">
        <v>54</v>
      </c>
      <c r="B85" s="31" t="s">
        <v>45</v>
      </c>
      <c r="C85" s="89" t="s">
        <v>45</v>
      </c>
      <c r="D85" s="32" t="s">
        <v>45</v>
      </c>
      <c r="E85" s="105" t="s">
        <v>45</v>
      </c>
      <c r="F85" s="31" t="s">
        <v>45</v>
      </c>
      <c r="G85" s="119" t="s">
        <v>45</v>
      </c>
      <c r="H85" s="32" t="s">
        <v>45</v>
      </c>
      <c r="I85" s="105" t="s">
        <v>45</v>
      </c>
      <c r="J85" s="32" t="s">
        <v>45</v>
      </c>
      <c r="K85" s="105" t="s">
        <v>45</v>
      </c>
      <c r="L85" s="32"/>
      <c r="M85" s="521"/>
      <c r="N85" s="540"/>
      <c r="O85" s="105"/>
      <c r="P85" s="32"/>
      <c r="Q85" s="586">
        <v>0</v>
      </c>
      <c r="R85" s="568"/>
    </row>
    <row r="86" spans="1:18" ht="12.75">
      <c r="A86" s="77" t="s">
        <v>55</v>
      </c>
      <c r="B86" s="55" t="s">
        <v>45</v>
      </c>
      <c r="C86" s="97" t="s">
        <v>45</v>
      </c>
      <c r="D86" s="56" t="s">
        <v>45</v>
      </c>
      <c r="E86" s="111" t="s">
        <v>45</v>
      </c>
      <c r="F86" s="55" t="s">
        <v>45</v>
      </c>
      <c r="G86" s="128">
        <v>17046</v>
      </c>
      <c r="H86" s="56">
        <v>17868</v>
      </c>
      <c r="I86" s="111">
        <v>18750</v>
      </c>
      <c r="J86" s="56">
        <v>19486</v>
      </c>
      <c r="K86" s="111">
        <v>20754</v>
      </c>
      <c r="L86" s="56">
        <v>21018</v>
      </c>
      <c r="M86" s="522">
        <v>21288</v>
      </c>
      <c r="N86" s="541">
        <v>21196</v>
      </c>
      <c r="O86" s="111">
        <v>21486</v>
      </c>
      <c r="P86" s="56">
        <v>21770</v>
      </c>
      <c r="Q86" s="587">
        <v>21906</v>
      </c>
      <c r="R86" s="605">
        <v>22102</v>
      </c>
    </row>
    <row r="87" spans="1:18" ht="12.75">
      <c r="A87" s="37" t="s">
        <v>79</v>
      </c>
      <c r="B87" s="31" t="s">
        <v>45</v>
      </c>
      <c r="C87" s="89" t="s">
        <v>45</v>
      </c>
      <c r="D87" s="32" t="s">
        <v>45</v>
      </c>
      <c r="E87" s="105" t="s">
        <v>45</v>
      </c>
      <c r="F87" s="31" t="s">
        <v>45</v>
      </c>
      <c r="G87" s="40">
        <v>194009</v>
      </c>
      <c r="H87" s="32">
        <v>194523</v>
      </c>
      <c r="I87" s="105">
        <v>193872</v>
      </c>
      <c r="J87" s="32">
        <v>193713</v>
      </c>
      <c r="K87" s="105">
        <v>195740</v>
      </c>
      <c r="L87" s="32">
        <v>196510</v>
      </c>
      <c r="M87" s="521">
        <v>194536</v>
      </c>
      <c r="N87" s="540">
        <v>189622</v>
      </c>
      <c r="O87" s="105">
        <v>190396</v>
      </c>
      <c r="P87" s="32">
        <v>189410</v>
      </c>
      <c r="Q87" s="586">
        <v>189968</v>
      </c>
      <c r="R87" s="568">
        <v>189949</v>
      </c>
    </row>
    <row r="88" spans="1:17" ht="6.75" customHeight="1">
      <c r="A88" s="37"/>
      <c r="B88" s="29"/>
      <c r="C88" s="39"/>
      <c r="D88" s="30"/>
      <c r="E88" s="41"/>
      <c r="F88" s="29"/>
      <c r="G88" s="40"/>
      <c r="H88" s="30"/>
      <c r="I88" s="41"/>
      <c r="J88" s="30"/>
      <c r="K88" s="41"/>
      <c r="L88" s="30"/>
      <c r="M88" s="38"/>
      <c r="N88" s="528"/>
      <c r="O88" s="41"/>
      <c r="P88" s="30"/>
      <c r="Q88" s="574"/>
    </row>
    <row r="89" spans="1:19" s="35" customFormat="1" ht="12.75">
      <c r="A89" s="37" t="s">
        <v>80</v>
      </c>
      <c r="B89" s="44"/>
      <c r="C89" s="92"/>
      <c r="D89" s="45"/>
      <c r="E89" s="107"/>
      <c r="F89" s="44"/>
      <c r="G89" s="123"/>
      <c r="H89" s="45"/>
      <c r="I89" s="107"/>
      <c r="J89" s="45"/>
      <c r="K89" s="107"/>
      <c r="L89" s="45"/>
      <c r="M89" s="514"/>
      <c r="N89" s="532"/>
      <c r="O89" s="107"/>
      <c r="P89" s="45"/>
      <c r="Q89" s="579"/>
      <c r="S89" s="340"/>
    </row>
    <row r="90" spans="1:19" s="35" customFormat="1" ht="12.75">
      <c r="A90" s="76" t="s">
        <v>153</v>
      </c>
      <c r="B90" s="31" t="s">
        <v>45</v>
      </c>
      <c r="C90" s="89" t="s">
        <v>45</v>
      </c>
      <c r="D90" s="32" t="s">
        <v>45</v>
      </c>
      <c r="E90" s="105" t="s">
        <v>45</v>
      </c>
      <c r="F90" s="31" t="s">
        <v>45</v>
      </c>
      <c r="G90" s="40">
        <v>151161</v>
      </c>
      <c r="H90" s="32">
        <v>220669</v>
      </c>
      <c r="I90" s="105">
        <v>301927</v>
      </c>
      <c r="J90" s="32">
        <v>81435</v>
      </c>
      <c r="K90" s="105">
        <v>162111</v>
      </c>
      <c r="L90" s="32">
        <v>234874</v>
      </c>
      <c r="M90" s="521">
        <v>313854</v>
      </c>
      <c r="N90" s="540">
        <v>77509</v>
      </c>
      <c r="O90" s="105">
        <v>154057</v>
      </c>
      <c r="P90" s="32">
        <v>220021</v>
      </c>
      <c r="Q90" s="586">
        <v>285553</v>
      </c>
      <c r="R90" s="598">
        <v>65177</v>
      </c>
      <c r="S90" s="340"/>
    </row>
    <row r="91" spans="1:19" s="35" customFormat="1" ht="12.75">
      <c r="A91" s="76" t="s">
        <v>57</v>
      </c>
      <c r="B91" s="31" t="s">
        <v>45</v>
      </c>
      <c r="C91" s="89" t="s">
        <v>45</v>
      </c>
      <c r="D91" s="32" t="s">
        <v>45</v>
      </c>
      <c r="E91" s="105" t="s">
        <v>45</v>
      </c>
      <c r="F91" s="31" t="s">
        <v>45</v>
      </c>
      <c r="G91" s="40">
        <v>59775</v>
      </c>
      <c r="H91" s="32">
        <v>94194</v>
      </c>
      <c r="I91" s="105">
        <v>126024</v>
      </c>
      <c r="J91" s="32">
        <v>31153</v>
      </c>
      <c r="K91" s="105">
        <v>63010</v>
      </c>
      <c r="L91" s="32">
        <v>96434</v>
      </c>
      <c r="M91" s="521">
        <v>126676</v>
      </c>
      <c r="N91" s="540">
        <v>16935</v>
      </c>
      <c r="O91" s="105">
        <v>34214</v>
      </c>
      <c r="P91" s="32">
        <v>50106</v>
      </c>
      <c r="Q91" s="586">
        <v>64064</v>
      </c>
      <c r="R91" s="598">
        <v>13936</v>
      </c>
      <c r="S91" s="340"/>
    </row>
    <row r="92" spans="1:19" s="35" customFormat="1" ht="12.75">
      <c r="A92" s="76" t="s">
        <v>58</v>
      </c>
      <c r="B92" s="31" t="s">
        <v>45</v>
      </c>
      <c r="C92" s="89" t="s">
        <v>45</v>
      </c>
      <c r="D92" s="32" t="s">
        <v>45</v>
      </c>
      <c r="E92" s="105" t="s">
        <v>45</v>
      </c>
      <c r="F92" s="31" t="s">
        <v>45</v>
      </c>
      <c r="G92" s="40">
        <v>20631</v>
      </c>
      <c r="H92" s="32">
        <v>32374</v>
      </c>
      <c r="I92" s="105">
        <v>42206</v>
      </c>
      <c r="J92" s="32">
        <v>8902</v>
      </c>
      <c r="K92" s="105">
        <v>19102</v>
      </c>
      <c r="L92" s="32">
        <v>30049</v>
      </c>
      <c r="M92" s="521">
        <v>39090</v>
      </c>
      <c r="N92" s="540">
        <v>7174</v>
      </c>
      <c r="O92" s="105">
        <v>15419</v>
      </c>
      <c r="P92" s="32">
        <v>23554</v>
      </c>
      <c r="Q92" s="586">
        <v>29724</v>
      </c>
      <c r="R92" s="598">
        <v>6321</v>
      </c>
      <c r="S92" s="340"/>
    </row>
    <row r="93" spans="1:19" s="35" customFormat="1" ht="12.75">
      <c r="A93" s="76" t="s">
        <v>59</v>
      </c>
      <c r="B93" s="31" t="s">
        <v>45</v>
      </c>
      <c r="C93" s="89" t="s">
        <v>45</v>
      </c>
      <c r="D93" s="32" t="s">
        <v>45</v>
      </c>
      <c r="E93" s="105" t="s">
        <v>45</v>
      </c>
      <c r="F93" s="31" t="s">
        <v>45</v>
      </c>
      <c r="G93" s="40">
        <v>231567</v>
      </c>
      <c r="H93" s="32">
        <v>347237</v>
      </c>
      <c r="I93" s="105">
        <v>470157</v>
      </c>
      <c r="J93" s="32">
        <v>121490</v>
      </c>
      <c r="K93" s="105">
        <v>244223</v>
      </c>
      <c r="L93" s="32">
        <v>361357</v>
      </c>
      <c r="M93" s="521">
        <v>479620</v>
      </c>
      <c r="N93" s="540">
        <v>101618</v>
      </c>
      <c r="O93" s="105">
        <v>203690</v>
      </c>
      <c r="P93" s="32">
        <v>293681</v>
      </c>
      <c r="Q93" s="586">
        <v>379341</v>
      </c>
      <c r="R93" s="598">
        <v>85434</v>
      </c>
      <c r="S93" s="340"/>
    </row>
    <row r="94" spans="1:19" s="35" customFormat="1" ht="12.75">
      <c r="A94" s="76" t="s">
        <v>60</v>
      </c>
      <c r="B94" s="31" t="s">
        <v>45</v>
      </c>
      <c r="C94" s="89" t="s">
        <v>45</v>
      </c>
      <c r="D94" s="32" t="s">
        <v>45</v>
      </c>
      <c r="E94" s="105" t="s">
        <v>45</v>
      </c>
      <c r="F94" s="31" t="s">
        <v>45</v>
      </c>
      <c r="G94" s="40">
        <v>5740</v>
      </c>
      <c r="H94" s="32">
        <v>9673</v>
      </c>
      <c r="I94" s="105">
        <v>12662</v>
      </c>
      <c r="J94" s="32">
        <v>2892</v>
      </c>
      <c r="K94" s="105">
        <v>6091</v>
      </c>
      <c r="L94" s="32">
        <v>10103</v>
      </c>
      <c r="M94" s="521">
        <v>13138</v>
      </c>
      <c r="N94" s="540">
        <v>16979</v>
      </c>
      <c r="O94" s="105">
        <v>34728</v>
      </c>
      <c r="P94" s="32">
        <v>53799</v>
      </c>
      <c r="Q94" s="586">
        <v>66759</v>
      </c>
      <c r="R94" s="598">
        <v>13018</v>
      </c>
      <c r="S94" s="340"/>
    </row>
    <row r="95" spans="1:19" s="35" customFormat="1" ht="12.75">
      <c r="A95" s="77" t="s">
        <v>72</v>
      </c>
      <c r="B95" s="55" t="s">
        <v>45</v>
      </c>
      <c r="C95" s="97" t="s">
        <v>45</v>
      </c>
      <c r="D95" s="56" t="s">
        <v>45</v>
      </c>
      <c r="E95" s="111" t="s">
        <v>45</v>
      </c>
      <c r="F95" s="55" t="s">
        <v>45</v>
      </c>
      <c r="G95" s="120">
        <v>188812</v>
      </c>
      <c r="H95" s="56">
        <v>283362</v>
      </c>
      <c r="I95" s="111">
        <v>385264</v>
      </c>
      <c r="J95" s="56">
        <v>106462</v>
      </c>
      <c r="K95" s="111">
        <v>192253</v>
      </c>
      <c r="L95" s="56">
        <v>274659</v>
      </c>
      <c r="M95" s="522">
        <v>361201</v>
      </c>
      <c r="N95" s="541">
        <v>92833</v>
      </c>
      <c r="O95" s="111">
        <v>170644</v>
      </c>
      <c r="P95" s="56">
        <v>243909</v>
      </c>
      <c r="Q95" s="587">
        <v>311676</v>
      </c>
      <c r="R95" s="602">
        <v>58485</v>
      </c>
      <c r="S95" s="340"/>
    </row>
    <row r="96" spans="1:19" s="35" customFormat="1" ht="12.75">
      <c r="A96" s="37" t="s">
        <v>81</v>
      </c>
      <c r="B96" s="31" t="s">
        <v>45</v>
      </c>
      <c r="C96" s="89" t="s">
        <v>45</v>
      </c>
      <c r="D96" s="32" t="s">
        <v>45</v>
      </c>
      <c r="E96" s="105" t="s">
        <v>45</v>
      </c>
      <c r="F96" s="31" t="s">
        <v>45</v>
      </c>
      <c r="G96" s="40">
        <v>426119</v>
      </c>
      <c r="H96" s="32">
        <v>640272</v>
      </c>
      <c r="I96" s="105">
        <v>868083</v>
      </c>
      <c r="J96" s="32">
        <v>230844</v>
      </c>
      <c r="K96" s="105">
        <v>442567</v>
      </c>
      <c r="L96" s="32">
        <v>646119</v>
      </c>
      <c r="M96" s="521">
        <v>853959</v>
      </c>
      <c r="N96" s="540">
        <v>211430</v>
      </c>
      <c r="O96" s="105">
        <v>409062</v>
      </c>
      <c r="P96" s="32">
        <v>591389</v>
      </c>
      <c r="Q96" s="586">
        <v>757776</v>
      </c>
      <c r="R96" s="598">
        <v>156937</v>
      </c>
      <c r="S96" s="340"/>
    </row>
    <row r="97" spans="1:17" ht="5.25" customHeight="1">
      <c r="A97" s="78"/>
      <c r="B97" s="51"/>
      <c r="C97" s="95"/>
      <c r="D97" s="52"/>
      <c r="E97" s="78"/>
      <c r="F97" s="51"/>
      <c r="G97" s="126"/>
      <c r="H97" s="52"/>
      <c r="I97" s="78"/>
      <c r="J97" s="52"/>
      <c r="K97" s="78"/>
      <c r="L97" s="52"/>
      <c r="M97" s="517"/>
      <c r="N97" s="536"/>
      <c r="O97" s="78"/>
      <c r="P97" s="52"/>
      <c r="Q97" s="582"/>
    </row>
    <row r="98" spans="1:19" s="35" customFormat="1" ht="12.75">
      <c r="A98" s="37" t="s">
        <v>82</v>
      </c>
      <c r="B98" s="44"/>
      <c r="C98" s="92"/>
      <c r="D98" s="45"/>
      <c r="E98" s="107"/>
      <c r="F98" s="44"/>
      <c r="G98" s="123"/>
      <c r="H98" s="45"/>
      <c r="I98" s="107"/>
      <c r="J98" s="45"/>
      <c r="K98" s="107"/>
      <c r="L98" s="45"/>
      <c r="M98" s="514"/>
      <c r="N98" s="532"/>
      <c r="O98" s="107"/>
      <c r="P98" s="45"/>
      <c r="Q98" s="579"/>
      <c r="S98" s="340"/>
    </row>
    <row r="99" spans="1:19" s="35" customFormat="1" ht="12.75">
      <c r="A99" s="76" t="s">
        <v>75</v>
      </c>
      <c r="B99" s="31" t="s">
        <v>45</v>
      </c>
      <c r="C99" s="89" t="s">
        <v>45</v>
      </c>
      <c r="D99" s="32" t="s">
        <v>45</v>
      </c>
      <c r="E99" s="105" t="s">
        <v>45</v>
      </c>
      <c r="F99" s="31" t="s">
        <v>45</v>
      </c>
      <c r="G99" s="40">
        <v>243</v>
      </c>
      <c r="H99" s="32">
        <v>568</v>
      </c>
      <c r="I99" s="105">
        <v>1085</v>
      </c>
      <c r="J99" s="32">
        <v>2003</v>
      </c>
      <c r="K99" s="105">
        <v>3143</v>
      </c>
      <c r="L99" s="32">
        <v>4474</v>
      </c>
      <c r="M99" s="521">
        <v>6639</v>
      </c>
      <c r="N99" s="540">
        <v>8382</v>
      </c>
      <c r="O99" s="105">
        <v>9932</v>
      </c>
      <c r="P99" s="32">
        <v>11266</v>
      </c>
      <c r="Q99" s="586">
        <v>14428</v>
      </c>
      <c r="R99" s="598">
        <v>24091</v>
      </c>
      <c r="S99" s="340"/>
    </row>
    <row r="100" spans="1:19" s="35" customFormat="1" ht="12.75">
      <c r="A100" s="76" t="s">
        <v>63</v>
      </c>
      <c r="B100" s="31"/>
      <c r="C100" s="89"/>
      <c r="D100" s="32"/>
      <c r="E100" s="105"/>
      <c r="F100" s="31"/>
      <c r="G100" s="40"/>
      <c r="H100" s="32"/>
      <c r="I100" s="105"/>
      <c r="J100" s="32"/>
      <c r="K100" s="105"/>
      <c r="L100" s="32"/>
      <c r="M100" s="521"/>
      <c r="N100" s="540"/>
      <c r="O100" s="105"/>
      <c r="P100" s="32"/>
      <c r="Q100" s="586"/>
      <c r="R100" s="598"/>
      <c r="S100" s="340"/>
    </row>
    <row r="101" spans="1:19" s="35" customFormat="1" ht="12.75">
      <c r="A101" s="76" t="s">
        <v>83</v>
      </c>
      <c r="B101" s="31" t="s">
        <v>45</v>
      </c>
      <c r="C101" s="89" t="s">
        <v>45</v>
      </c>
      <c r="D101" s="32" t="s">
        <v>45</v>
      </c>
      <c r="E101" s="105" t="s">
        <v>45</v>
      </c>
      <c r="F101" s="31" t="s">
        <v>45</v>
      </c>
      <c r="G101" s="40">
        <v>27627</v>
      </c>
      <c r="H101" s="32">
        <v>24876</v>
      </c>
      <c r="I101" s="105">
        <v>25594</v>
      </c>
      <c r="J101" s="32">
        <v>27605</v>
      </c>
      <c r="K101" s="105">
        <v>26107</v>
      </c>
      <c r="L101" s="32">
        <v>26128</v>
      </c>
      <c r="M101" s="521">
        <v>25669</v>
      </c>
      <c r="N101" s="540">
        <v>24904</v>
      </c>
      <c r="O101" s="105">
        <v>29774</v>
      </c>
      <c r="P101" s="32">
        <v>30263</v>
      </c>
      <c r="Q101" s="586">
        <v>28401</v>
      </c>
      <c r="R101" s="598">
        <v>25952</v>
      </c>
      <c r="S101" s="340"/>
    </row>
    <row r="102" spans="1:19" s="35" customFormat="1" ht="12.75">
      <c r="A102" s="76" t="s">
        <v>65</v>
      </c>
      <c r="B102" s="31" t="s">
        <v>45</v>
      </c>
      <c r="C102" s="89" t="s">
        <v>45</v>
      </c>
      <c r="D102" s="32" t="s">
        <v>45</v>
      </c>
      <c r="E102" s="105" t="s">
        <v>45</v>
      </c>
      <c r="F102" s="31" t="s">
        <v>45</v>
      </c>
      <c r="G102" s="40">
        <v>99</v>
      </c>
      <c r="H102" s="32">
        <v>113</v>
      </c>
      <c r="I102" s="105">
        <v>117</v>
      </c>
      <c r="J102" s="32">
        <v>114</v>
      </c>
      <c r="K102" s="105">
        <v>113</v>
      </c>
      <c r="L102" s="32">
        <v>128</v>
      </c>
      <c r="M102" s="521">
        <v>121</v>
      </c>
      <c r="N102" s="540">
        <v>120</v>
      </c>
      <c r="O102" s="105">
        <v>127</v>
      </c>
      <c r="P102" s="32">
        <v>136</v>
      </c>
      <c r="Q102" s="586">
        <v>146</v>
      </c>
      <c r="R102" s="598">
        <v>152</v>
      </c>
      <c r="S102" s="340"/>
    </row>
    <row r="103" spans="1:19" s="35" customFormat="1" ht="12.75">
      <c r="A103" s="76" t="s">
        <v>66</v>
      </c>
      <c r="B103" s="31" t="s">
        <v>45</v>
      </c>
      <c r="C103" s="89" t="s">
        <v>45</v>
      </c>
      <c r="D103" s="32" t="s">
        <v>45</v>
      </c>
      <c r="E103" s="105" t="s">
        <v>45</v>
      </c>
      <c r="F103" s="31" t="s">
        <v>45</v>
      </c>
      <c r="G103" s="40">
        <v>243</v>
      </c>
      <c r="H103" s="32">
        <v>568</v>
      </c>
      <c r="I103" s="105">
        <v>1085</v>
      </c>
      <c r="J103" s="32">
        <v>2003</v>
      </c>
      <c r="K103" s="105">
        <v>3143</v>
      </c>
      <c r="L103" s="32">
        <v>4474</v>
      </c>
      <c r="M103" s="521">
        <v>6639</v>
      </c>
      <c r="N103" s="540">
        <v>8382</v>
      </c>
      <c r="O103" s="105">
        <v>9932</v>
      </c>
      <c r="P103" s="32">
        <v>11266</v>
      </c>
      <c r="Q103" s="586">
        <v>14428</v>
      </c>
      <c r="R103" s="598">
        <v>24091</v>
      </c>
      <c r="S103" s="340"/>
    </row>
    <row r="104" spans="1:19" s="35" customFormat="1" ht="12.75">
      <c r="A104" s="76" t="s">
        <v>291</v>
      </c>
      <c r="B104" s="31" t="s">
        <v>45</v>
      </c>
      <c r="C104" s="89" t="s">
        <v>45</v>
      </c>
      <c r="D104" s="32" t="s">
        <v>45</v>
      </c>
      <c r="E104" s="105" t="s">
        <v>45</v>
      </c>
      <c r="F104" s="31" t="s">
        <v>45</v>
      </c>
      <c r="G104" s="40">
        <v>27969</v>
      </c>
      <c r="H104" s="32">
        <v>25557</v>
      </c>
      <c r="I104" s="105">
        <v>26796</v>
      </c>
      <c r="J104" s="32">
        <v>29722</v>
      </c>
      <c r="K104" s="105">
        <v>29363</v>
      </c>
      <c r="L104" s="32">
        <v>30730</v>
      </c>
      <c r="M104" s="521">
        <v>32429</v>
      </c>
      <c r="N104" s="540">
        <v>33406</v>
      </c>
      <c r="O104" s="105">
        <v>39833</v>
      </c>
      <c r="P104" s="32">
        <v>41665</v>
      </c>
      <c r="Q104" s="586">
        <v>42975</v>
      </c>
      <c r="R104" s="598">
        <v>50195</v>
      </c>
      <c r="S104" s="340"/>
    </row>
    <row r="105" spans="1:19" s="35" customFormat="1" ht="12.75">
      <c r="A105" s="76" t="s">
        <v>150</v>
      </c>
      <c r="B105" s="53" t="s">
        <v>45</v>
      </c>
      <c r="C105" s="96" t="s">
        <v>45</v>
      </c>
      <c r="D105" s="54" t="s">
        <v>45</v>
      </c>
      <c r="E105" s="110" t="s">
        <v>45</v>
      </c>
      <c r="F105" s="53" t="s">
        <v>45</v>
      </c>
      <c r="G105" s="127">
        <v>0.98</v>
      </c>
      <c r="H105" s="54">
        <v>0.98</v>
      </c>
      <c r="I105" s="110">
        <v>0.96</v>
      </c>
      <c r="J105" s="54">
        <v>0.98</v>
      </c>
      <c r="K105" s="110">
        <v>0.98</v>
      </c>
      <c r="L105" s="54">
        <v>0.98</v>
      </c>
      <c r="M105" s="518">
        <v>0.98</v>
      </c>
      <c r="N105" s="537">
        <v>0.98</v>
      </c>
      <c r="O105" s="110">
        <v>0.98</v>
      </c>
      <c r="P105" s="54">
        <v>0.98</v>
      </c>
      <c r="Q105" s="583">
        <v>0.98</v>
      </c>
      <c r="R105" s="621">
        <v>0.98</v>
      </c>
      <c r="S105" s="340"/>
    </row>
    <row r="106" spans="1:19" s="35" customFormat="1" ht="13.5" thickBot="1">
      <c r="A106" s="79" t="s">
        <v>289</v>
      </c>
      <c r="B106" s="631"/>
      <c r="C106" s="632"/>
      <c r="D106" s="633"/>
      <c r="E106" s="634"/>
      <c r="F106" s="631"/>
      <c r="G106" s="635"/>
      <c r="H106" s="633"/>
      <c r="I106" s="634"/>
      <c r="J106" s="633"/>
      <c r="K106" s="634"/>
      <c r="L106" s="633"/>
      <c r="M106" s="636"/>
      <c r="N106" s="637">
        <v>0</v>
      </c>
      <c r="O106" s="116">
        <v>0</v>
      </c>
      <c r="P106" s="637">
        <v>0</v>
      </c>
      <c r="Q106" s="592">
        <v>2397</v>
      </c>
      <c r="R106" s="638">
        <v>9023</v>
      </c>
      <c r="S106" s="340"/>
    </row>
    <row r="107" spans="1:17" ht="13.5" thickTop="1">
      <c r="A107" s="57"/>
      <c r="B107" s="49"/>
      <c r="C107" s="49"/>
      <c r="D107" s="49"/>
      <c r="E107" s="49"/>
      <c r="F107" s="49"/>
      <c r="G107" s="49"/>
      <c r="H107" s="49"/>
      <c r="I107" s="49"/>
      <c r="J107" s="49"/>
      <c r="K107" s="49"/>
      <c r="L107" s="49"/>
      <c r="M107" s="49"/>
      <c r="N107" s="49"/>
      <c r="O107" s="49"/>
      <c r="P107" s="49"/>
      <c r="Q107" s="49"/>
    </row>
    <row r="108" spans="1:17" ht="13.5">
      <c r="A108" s="59" t="s">
        <v>294</v>
      </c>
      <c r="B108" s="49"/>
      <c r="C108" s="49"/>
      <c r="D108" s="49"/>
      <c r="E108" s="49"/>
      <c r="F108" s="49"/>
      <c r="G108" s="49"/>
      <c r="H108" s="49"/>
      <c r="I108" s="49"/>
      <c r="J108" s="49"/>
      <c r="K108" s="49"/>
      <c r="L108" s="49"/>
      <c r="M108" s="49"/>
      <c r="N108" s="49"/>
      <c r="O108" s="49"/>
      <c r="P108" s="49"/>
      <c r="Q108" s="49"/>
    </row>
    <row r="109" spans="1:17" ht="13.5">
      <c r="A109" s="58" t="s">
        <v>301</v>
      </c>
      <c r="B109" s="48"/>
      <c r="C109" s="48"/>
      <c r="D109" s="48"/>
      <c r="E109" s="48"/>
      <c r="F109" s="48"/>
      <c r="G109" s="48"/>
      <c r="H109" s="48"/>
      <c r="I109" s="48"/>
      <c r="J109" s="48"/>
      <c r="K109" s="48"/>
      <c r="L109" s="48"/>
      <c r="M109" s="48"/>
      <c r="N109" s="48"/>
      <c r="O109" s="48"/>
      <c r="P109" s="48"/>
      <c r="Q109" s="48"/>
    </row>
    <row r="110" spans="1:17" ht="12.75">
      <c r="A110" s="340"/>
      <c r="B110" s="48"/>
      <c r="C110" s="48"/>
      <c r="D110" s="48"/>
      <c r="E110" s="48"/>
      <c r="F110" s="48"/>
      <c r="G110" s="48"/>
      <c r="H110" s="48"/>
      <c r="I110" s="48"/>
      <c r="J110" s="48"/>
      <c r="K110" s="48"/>
      <c r="L110" s="48"/>
      <c r="M110" s="48"/>
      <c r="N110" s="48"/>
      <c r="O110" s="48"/>
      <c r="P110" s="48"/>
      <c r="Q110" s="48"/>
    </row>
    <row r="111" spans="1:19" s="35" customFormat="1" ht="15.75">
      <c r="A111" s="339" t="s">
        <v>226</v>
      </c>
      <c r="B111" s="341" t="s">
        <v>130</v>
      </c>
      <c r="C111" s="342" t="s">
        <v>131</v>
      </c>
      <c r="D111" s="343" t="s">
        <v>132</v>
      </c>
      <c r="E111" s="344" t="s">
        <v>133</v>
      </c>
      <c r="F111" s="341" t="s">
        <v>134</v>
      </c>
      <c r="G111" s="343" t="s">
        <v>135</v>
      </c>
      <c r="H111" s="345" t="s">
        <v>136</v>
      </c>
      <c r="I111" s="344" t="s">
        <v>137</v>
      </c>
      <c r="J111" s="345" t="s">
        <v>166</v>
      </c>
      <c r="K111" s="344" t="s">
        <v>167</v>
      </c>
      <c r="L111" s="344" t="s">
        <v>170</v>
      </c>
      <c r="M111" s="610" t="s">
        <v>171</v>
      </c>
      <c r="N111" s="344" t="s">
        <v>221</v>
      </c>
      <c r="O111" s="344" t="str">
        <f>+O3</f>
        <v>June 30, 2007</v>
      </c>
      <c r="P111" s="344" t="s">
        <v>257</v>
      </c>
      <c r="Q111" s="610" t="s">
        <v>265</v>
      </c>
      <c r="R111" s="344" t="s">
        <v>283</v>
      </c>
      <c r="S111" s="340"/>
    </row>
    <row r="112" spans="1:19" s="35" customFormat="1" ht="12.75">
      <c r="A112" s="37"/>
      <c r="B112" s="38"/>
      <c r="C112" s="39"/>
      <c r="D112" s="40"/>
      <c r="E112" s="41"/>
      <c r="F112" s="38"/>
      <c r="G112" s="40"/>
      <c r="H112" s="40"/>
      <c r="I112" s="41"/>
      <c r="J112" s="40"/>
      <c r="K112" s="41"/>
      <c r="L112" s="40"/>
      <c r="M112" s="38"/>
      <c r="N112" s="529"/>
      <c r="O112" s="41"/>
      <c r="P112" s="40"/>
      <c r="Q112" s="574"/>
      <c r="R112" s="20"/>
      <c r="S112" s="340"/>
    </row>
    <row r="113" spans="1:19" s="35" customFormat="1" ht="15.75">
      <c r="A113" s="36" t="s">
        <v>11</v>
      </c>
      <c r="B113" s="38"/>
      <c r="C113" s="39"/>
      <c r="D113" s="40"/>
      <c r="E113" s="41"/>
      <c r="F113" s="38"/>
      <c r="G113" s="40"/>
      <c r="H113" s="40"/>
      <c r="I113" s="41"/>
      <c r="J113" s="40"/>
      <c r="K113" s="41"/>
      <c r="L113" s="40"/>
      <c r="M113" s="38"/>
      <c r="N113" s="529"/>
      <c r="O113" s="41"/>
      <c r="P113" s="40"/>
      <c r="Q113" s="574"/>
      <c r="R113" s="20"/>
      <c r="S113" s="340"/>
    </row>
    <row r="114" spans="1:18" ht="4.5" customHeight="1">
      <c r="A114" s="37"/>
      <c r="B114" s="60"/>
      <c r="C114" s="61"/>
      <c r="D114" s="62"/>
      <c r="E114" s="63"/>
      <c r="F114" s="60"/>
      <c r="G114" s="62"/>
      <c r="H114" s="62"/>
      <c r="I114" s="63"/>
      <c r="J114" s="62"/>
      <c r="K114" s="63"/>
      <c r="L114" s="62"/>
      <c r="M114" s="60"/>
      <c r="N114" s="546"/>
      <c r="O114" s="63"/>
      <c r="P114" s="62"/>
      <c r="Q114" s="588"/>
      <c r="R114" s="611"/>
    </row>
    <row r="115" spans="1:20" ht="12.75">
      <c r="A115" s="80" t="s">
        <v>84</v>
      </c>
      <c r="B115" s="64">
        <v>0.796</v>
      </c>
      <c r="C115" s="98">
        <v>0.812</v>
      </c>
      <c r="D115" s="65">
        <v>0.83</v>
      </c>
      <c r="E115" s="112">
        <v>0.864</v>
      </c>
      <c r="F115" s="64">
        <v>0.874</v>
      </c>
      <c r="G115" s="129">
        <v>0.886</v>
      </c>
      <c r="H115" s="65">
        <v>0.9</v>
      </c>
      <c r="I115" s="112">
        <v>0.924</v>
      </c>
      <c r="J115" s="65">
        <v>0.933</v>
      </c>
      <c r="K115" s="112">
        <v>0.938</v>
      </c>
      <c r="L115" s="65">
        <v>0.954</v>
      </c>
      <c r="M115" s="542">
        <v>0.99</v>
      </c>
      <c r="N115" s="547">
        <v>0.999</v>
      </c>
      <c r="O115" s="112">
        <v>1.017</v>
      </c>
      <c r="P115" s="65">
        <v>1.044</v>
      </c>
      <c r="Q115" s="589">
        <v>1.097</v>
      </c>
      <c r="R115" s="601">
        <v>1.118</v>
      </c>
      <c r="T115" s="26"/>
    </row>
    <row r="116" spans="1:20" ht="12.75">
      <c r="A116" s="80" t="s">
        <v>85</v>
      </c>
      <c r="B116" s="64">
        <v>0.477</v>
      </c>
      <c r="C116" s="98">
        <v>0.477</v>
      </c>
      <c r="D116" s="65">
        <v>0.476</v>
      </c>
      <c r="E116" s="112">
        <v>0.462</v>
      </c>
      <c r="F116" s="64">
        <v>0.459</v>
      </c>
      <c r="G116" s="129">
        <v>0.456</v>
      </c>
      <c r="H116" s="65">
        <v>0.451</v>
      </c>
      <c r="I116" s="112">
        <v>0.45</v>
      </c>
      <c r="J116" s="65">
        <v>0.449</v>
      </c>
      <c r="K116" s="112">
        <v>0.453</v>
      </c>
      <c r="L116" s="65">
        <v>0.448</v>
      </c>
      <c r="M116" s="542">
        <v>0.445</v>
      </c>
      <c r="N116" s="547">
        <v>0.445</v>
      </c>
      <c r="O116" s="112">
        <v>0.442</v>
      </c>
      <c r="P116" s="65">
        <v>0.441</v>
      </c>
      <c r="Q116" s="589">
        <v>0.44</v>
      </c>
      <c r="R116" s="601">
        <v>0.439</v>
      </c>
      <c r="T116" s="26"/>
    </row>
    <row r="117" spans="1:20" ht="12.75">
      <c r="A117" s="37" t="s">
        <v>86</v>
      </c>
      <c r="B117" s="29">
        <v>3837945</v>
      </c>
      <c r="C117" s="39">
        <v>3913282</v>
      </c>
      <c r="D117" s="30">
        <v>3989489</v>
      </c>
      <c r="E117" s="41">
        <v>4032045</v>
      </c>
      <c r="F117" s="29">
        <v>4051778</v>
      </c>
      <c r="G117" s="40">
        <v>4081150</v>
      </c>
      <c r="H117" s="30">
        <v>4095374</v>
      </c>
      <c r="I117" s="41">
        <v>4193855</v>
      </c>
      <c r="J117" s="30">
        <v>4222206</v>
      </c>
      <c r="K117" s="41">
        <v>4279123</v>
      </c>
      <c r="L117" s="30">
        <v>4306723</v>
      </c>
      <c r="M117" s="38">
        <v>4431136</v>
      </c>
      <c r="N117" s="528">
        <v>4477965</v>
      </c>
      <c r="O117" s="41">
        <v>4517349</v>
      </c>
      <c r="P117" s="30">
        <v>4628153</v>
      </c>
      <c r="Q117" s="574">
        <v>4853492</v>
      </c>
      <c r="R117" s="568">
        <v>4928458</v>
      </c>
      <c r="T117" s="26"/>
    </row>
    <row r="118" spans="1:20" ht="12.75">
      <c r="A118" s="81" t="s">
        <v>87</v>
      </c>
      <c r="B118" s="66" t="s">
        <v>154</v>
      </c>
      <c r="C118" s="99">
        <v>0.269</v>
      </c>
      <c r="D118" s="67">
        <v>0.279</v>
      </c>
      <c r="E118" s="113">
        <v>0.289</v>
      </c>
      <c r="F118" s="66" t="s">
        <v>155</v>
      </c>
      <c r="G118" s="130">
        <v>0.301</v>
      </c>
      <c r="H118" s="67">
        <v>0.309</v>
      </c>
      <c r="I118" s="113">
        <v>0.316</v>
      </c>
      <c r="J118" s="67">
        <v>0.321</v>
      </c>
      <c r="K118" s="113">
        <v>0.331</v>
      </c>
      <c r="L118" s="67">
        <v>0.339</v>
      </c>
      <c r="M118" s="543">
        <v>0.349</v>
      </c>
      <c r="N118" s="548">
        <v>0.357</v>
      </c>
      <c r="O118" s="113">
        <v>0.366</v>
      </c>
      <c r="P118" s="67">
        <v>0.369</v>
      </c>
      <c r="Q118" s="590">
        <v>0.37</v>
      </c>
      <c r="R118" s="612">
        <v>0.374</v>
      </c>
      <c r="T118" s="26"/>
    </row>
    <row r="119" spans="1:20" ht="12.75">
      <c r="A119" s="37" t="s">
        <v>88</v>
      </c>
      <c r="B119" s="29">
        <v>107</v>
      </c>
      <c r="C119" s="39">
        <v>111</v>
      </c>
      <c r="D119" s="30">
        <v>114</v>
      </c>
      <c r="E119" s="41">
        <v>115</v>
      </c>
      <c r="F119" s="29">
        <v>113</v>
      </c>
      <c r="G119" s="40">
        <v>120</v>
      </c>
      <c r="H119" s="30">
        <v>124</v>
      </c>
      <c r="I119" s="41">
        <v>127</v>
      </c>
      <c r="J119" s="30">
        <v>129</v>
      </c>
      <c r="K119" s="41">
        <v>136</v>
      </c>
      <c r="L119" s="30">
        <v>139</v>
      </c>
      <c r="M119" s="38">
        <v>142</v>
      </c>
      <c r="N119" s="528">
        <v>140</v>
      </c>
      <c r="O119" s="41">
        <v>145</v>
      </c>
      <c r="P119" s="30">
        <v>147</v>
      </c>
      <c r="Q119" s="574">
        <v>149</v>
      </c>
      <c r="R119" s="568">
        <v>150</v>
      </c>
      <c r="T119" s="26"/>
    </row>
    <row r="120" spans="1:20" ht="12.75">
      <c r="A120" s="37" t="s">
        <v>89</v>
      </c>
      <c r="B120" s="29">
        <v>4800</v>
      </c>
      <c r="C120" s="39">
        <v>4923</v>
      </c>
      <c r="D120" s="30">
        <v>4937</v>
      </c>
      <c r="E120" s="41">
        <v>4945</v>
      </c>
      <c r="F120" s="29">
        <v>4653</v>
      </c>
      <c r="G120" s="40">
        <v>4847</v>
      </c>
      <c r="H120" s="30">
        <v>4914</v>
      </c>
      <c r="I120" s="41">
        <v>4832</v>
      </c>
      <c r="J120" s="30">
        <v>4597</v>
      </c>
      <c r="K120" s="41">
        <v>4714</v>
      </c>
      <c r="L120" s="30">
        <v>4793</v>
      </c>
      <c r="M120" s="38">
        <v>4800</v>
      </c>
      <c r="N120" s="528">
        <v>4444</v>
      </c>
      <c r="O120" s="41">
        <v>4508</v>
      </c>
      <c r="P120" s="30">
        <v>4565</v>
      </c>
      <c r="Q120" s="574">
        <v>4542</v>
      </c>
      <c r="R120" s="568">
        <v>4090</v>
      </c>
      <c r="T120" s="26"/>
    </row>
    <row r="121" spans="1:20" ht="12.75">
      <c r="A121" s="63" t="s">
        <v>90</v>
      </c>
      <c r="B121" s="29">
        <v>11871</v>
      </c>
      <c r="C121" s="39">
        <v>12103</v>
      </c>
      <c r="D121" s="30">
        <v>11929</v>
      </c>
      <c r="E121" s="41">
        <v>11828</v>
      </c>
      <c r="F121" s="29">
        <v>10754</v>
      </c>
      <c r="G121" s="40">
        <v>11067</v>
      </c>
      <c r="H121" s="30">
        <v>11120</v>
      </c>
      <c r="I121" s="41">
        <v>10838</v>
      </c>
      <c r="J121" s="30">
        <v>9962</v>
      </c>
      <c r="K121" s="41">
        <v>10016</v>
      </c>
      <c r="L121" s="30">
        <v>9998</v>
      </c>
      <c r="M121" s="38">
        <v>9849</v>
      </c>
      <c r="N121" s="528">
        <v>8678</v>
      </c>
      <c r="O121" s="41">
        <v>8702</v>
      </c>
      <c r="P121" s="30">
        <v>8726</v>
      </c>
      <c r="Q121" s="574">
        <v>8635</v>
      </c>
      <c r="R121" s="568">
        <v>7819</v>
      </c>
      <c r="T121" s="26"/>
    </row>
    <row r="122" spans="1:20" ht="12.75">
      <c r="A122" s="82" t="s">
        <v>91</v>
      </c>
      <c r="B122" s="33">
        <v>2292</v>
      </c>
      <c r="C122" s="90">
        <v>2349</v>
      </c>
      <c r="D122" s="34">
        <v>2386</v>
      </c>
      <c r="E122" s="83">
        <v>2380</v>
      </c>
      <c r="F122" s="33">
        <v>2142</v>
      </c>
      <c r="G122" s="120">
        <v>2251</v>
      </c>
      <c r="H122" s="34">
        <v>2281</v>
      </c>
      <c r="I122" s="83">
        <v>2239</v>
      </c>
      <c r="J122" s="34">
        <v>2092</v>
      </c>
      <c r="K122" s="83">
        <v>2192</v>
      </c>
      <c r="L122" s="34">
        <v>2267</v>
      </c>
      <c r="M122" s="513">
        <v>2300</v>
      </c>
      <c r="N122" s="531">
        <v>2137</v>
      </c>
      <c r="O122" s="83">
        <v>2178</v>
      </c>
      <c r="P122" s="34">
        <v>2214</v>
      </c>
      <c r="Q122" s="578">
        <v>2205</v>
      </c>
      <c r="R122" s="605">
        <v>1876</v>
      </c>
      <c r="T122" s="26"/>
    </row>
    <row r="123" spans="1:20" ht="12.75">
      <c r="A123" s="70" t="s">
        <v>92</v>
      </c>
      <c r="B123" s="68" t="s">
        <v>156</v>
      </c>
      <c r="C123" s="100">
        <v>0.105</v>
      </c>
      <c r="D123" s="69">
        <v>0.1403</v>
      </c>
      <c r="E123" s="114">
        <v>0.159</v>
      </c>
      <c r="F123" s="68" t="s">
        <v>157</v>
      </c>
      <c r="G123" s="131">
        <v>0.161</v>
      </c>
      <c r="H123" s="69">
        <v>0.177</v>
      </c>
      <c r="I123" s="114">
        <v>0.185</v>
      </c>
      <c r="J123" s="69">
        <v>0.158</v>
      </c>
      <c r="K123" s="114">
        <v>0.164</v>
      </c>
      <c r="L123" s="69">
        <v>0.173</v>
      </c>
      <c r="M123" s="516">
        <v>0.179</v>
      </c>
      <c r="N123" s="534">
        <v>0.151</v>
      </c>
      <c r="O123" s="114">
        <v>0.156</v>
      </c>
      <c r="P123" s="69">
        <v>0.158</v>
      </c>
      <c r="Q123" s="581">
        <v>0.171</v>
      </c>
      <c r="R123" s="601">
        <v>0.153</v>
      </c>
      <c r="T123" s="26"/>
    </row>
    <row r="124" spans="1:20" ht="12.75">
      <c r="A124" s="41" t="s">
        <v>93</v>
      </c>
      <c r="B124" s="68" t="s">
        <v>158</v>
      </c>
      <c r="C124" s="100">
        <v>0.111</v>
      </c>
      <c r="D124" s="69">
        <v>0.119</v>
      </c>
      <c r="E124" s="114">
        <v>0.119</v>
      </c>
      <c r="F124" s="68" t="s">
        <v>158</v>
      </c>
      <c r="G124" s="131">
        <v>0.106</v>
      </c>
      <c r="H124" s="69">
        <v>0.101</v>
      </c>
      <c r="I124" s="114">
        <v>0.104</v>
      </c>
      <c r="J124" s="69">
        <v>0.104</v>
      </c>
      <c r="K124" s="114">
        <v>0.098</v>
      </c>
      <c r="L124" s="69">
        <v>0.098</v>
      </c>
      <c r="M124" s="516">
        <v>0.099</v>
      </c>
      <c r="N124" s="534">
        <v>0.102</v>
      </c>
      <c r="O124" s="114">
        <v>0.098</v>
      </c>
      <c r="P124" s="69">
        <v>0.097</v>
      </c>
      <c r="Q124" s="581">
        <v>0.1</v>
      </c>
      <c r="R124" s="601">
        <v>0.102</v>
      </c>
      <c r="T124" s="26"/>
    </row>
    <row r="125" spans="1:20" ht="12.75">
      <c r="A125" s="83" t="s">
        <v>94</v>
      </c>
      <c r="B125" s="66" t="s">
        <v>159</v>
      </c>
      <c r="C125" s="99">
        <v>0.103</v>
      </c>
      <c r="D125" s="67">
        <v>0.148</v>
      </c>
      <c r="E125" s="113">
        <v>0.174</v>
      </c>
      <c r="F125" s="66" t="s">
        <v>160</v>
      </c>
      <c r="G125" s="130">
        <v>0.184</v>
      </c>
      <c r="H125" s="67">
        <v>0.21</v>
      </c>
      <c r="I125" s="113">
        <v>0.22</v>
      </c>
      <c r="J125" s="67">
        <v>0.183</v>
      </c>
      <c r="K125" s="113">
        <v>0.196</v>
      </c>
      <c r="L125" s="67">
        <v>0.21</v>
      </c>
      <c r="M125" s="543">
        <v>0.219</v>
      </c>
      <c r="N125" s="548">
        <v>0.178</v>
      </c>
      <c r="O125" s="113">
        <v>0.189</v>
      </c>
      <c r="P125" s="67">
        <v>0.192</v>
      </c>
      <c r="Q125" s="590">
        <v>0.211</v>
      </c>
      <c r="R125" s="612">
        <v>0.184</v>
      </c>
      <c r="T125" s="26"/>
    </row>
    <row r="126" spans="1:20" ht="12.75">
      <c r="A126" s="70" t="s">
        <v>95</v>
      </c>
      <c r="B126" s="29">
        <v>601</v>
      </c>
      <c r="C126" s="39">
        <v>595</v>
      </c>
      <c r="D126" s="30">
        <v>598</v>
      </c>
      <c r="E126" s="41">
        <v>612</v>
      </c>
      <c r="F126" s="29">
        <v>663</v>
      </c>
      <c r="G126" s="40">
        <v>670</v>
      </c>
      <c r="H126" s="30">
        <v>692</v>
      </c>
      <c r="I126" s="41">
        <v>621</v>
      </c>
      <c r="J126" s="30">
        <v>646</v>
      </c>
      <c r="K126" s="41">
        <v>624</v>
      </c>
      <c r="L126" s="30">
        <v>637</v>
      </c>
      <c r="M126" s="38">
        <v>667</v>
      </c>
      <c r="N126" s="528">
        <v>666</v>
      </c>
      <c r="O126" s="41">
        <v>658</v>
      </c>
      <c r="P126" s="30">
        <v>667</v>
      </c>
      <c r="Q126" s="574">
        <v>679</v>
      </c>
      <c r="R126" s="568">
        <v>685</v>
      </c>
      <c r="T126" s="26"/>
    </row>
    <row r="127" spans="1:20" ht="12.75">
      <c r="A127" s="70" t="s">
        <v>96</v>
      </c>
      <c r="B127" s="29">
        <v>10763</v>
      </c>
      <c r="C127" s="39">
        <v>10284</v>
      </c>
      <c r="D127" s="30">
        <v>10881</v>
      </c>
      <c r="E127" s="41">
        <v>10275</v>
      </c>
      <c r="F127" s="29">
        <v>7884</v>
      </c>
      <c r="G127" s="40">
        <v>7187</v>
      </c>
      <c r="H127" s="30">
        <v>7124</v>
      </c>
      <c r="I127" s="41">
        <v>7062</v>
      </c>
      <c r="J127" s="30">
        <v>6176</v>
      </c>
      <c r="K127" s="41">
        <v>6504</v>
      </c>
      <c r="L127" s="30">
        <v>6110</v>
      </c>
      <c r="M127" s="38">
        <v>6234</v>
      </c>
      <c r="N127" s="528">
        <v>6512</v>
      </c>
      <c r="O127" s="41">
        <v>7088</v>
      </c>
      <c r="P127" s="30">
        <v>6838</v>
      </c>
      <c r="Q127" s="574">
        <v>6554</v>
      </c>
      <c r="R127" s="568">
        <v>7178</v>
      </c>
      <c r="T127" s="26"/>
    </row>
    <row r="128" spans="1:20" ht="12.75">
      <c r="A128" s="84"/>
      <c r="B128" s="33"/>
      <c r="C128" s="90"/>
      <c r="D128" s="34"/>
      <c r="E128" s="83"/>
      <c r="F128" s="33"/>
      <c r="G128" s="120"/>
      <c r="H128" s="34"/>
      <c r="I128" s="83"/>
      <c r="J128" s="34"/>
      <c r="K128" s="83"/>
      <c r="L128" s="34"/>
      <c r="M128" s="513"/>
      <c r="N128" s="531"/>
      <c r="O128" s="83"/>
      <c r="P128" s="34"/>
      <c r="Q128" s="578"/>
      <c r="T128" s="26"/>
    </row>
    <row r="129" spans="1:20" s="35" customFormat="1" ht="15.75">
      <c r="A129" s="36" t="s">
        <v>248</v>
      </c>
      <c r="B129" s="38"/>
      <c r="C129" s="39"/>
      <c r="D129" s="40"/>
      <c r="E129" s="41"/>
      <c r="F129" s="38"/>
      <c r="G129" s="40"/>
      <c r="H129" s="40"/>
      <c r="I129" s="41"/>
      <c r="J129" s="40"/>
      <c r="K129" s="41"/>
      <c r="L129" s="40"/>
      <c r="M129" s="38"/>
      <c r="N129" s="529"/>
      <c r="O129" s="41"/>
      <c r="P129" s="40"/>
      <c r="Q129" s="574"/>
      <c r="R129" s="20"/>
      <c r="S129" s="340"/>
      <c r="T129" s="340"/>
    </row>
    <row r="130" spans="1:20" ht="6.75" customHeight="1">
      <c r="A130" s="70"/>
      <c r="B130" s="38"/>
      <c r="C130" s="39"/>
      <c r="D130" s="40"/>
      <c r="E130" s="41"/>
      <c r="F130" s="38"/>
      <c r="G130" s="40"/>
      <c r="H130" s="40"/>
      <c r="I130" s="41"/>
      <c r="J130" s="40"/>
      <c r="K130" s="41"/>
      <c r="L130" s="40"/>
      <c r="M130" s="38"/>
      <c r="N130" s="529"/>
      <c r="O130" s="41"/>
      <c r="P130" s="40"/>
      <c r="Q130" s="574"/>
      <c r="R130" s="611"/>
      <c r="T130" s="26"/>
    </row>
    <row r="131" spans="1:20" ht="12.75">
      <c r="A131" s="85" t="s">
        <v>97</v>
      </c>
      <c r="B131" s="68">
        <v>0.33</v>
      </c>
      <c r="C131" s="100">
        <v>0.379</v>
      </c>
      <c r="D131" s="69">
        <v>0.435</v>
      </c>
      <c r="E131" s="114">
        <v>0.481</v>
      </c>
      <c r="F131" s="68" t="s">
        <v>161</v>
      </c>
      <c r="G131" s="131">
        <v>0.541</v>
      </c>
      <c r="H131" s="69">
        <v>0.591</v>
      </c>
      <c r="I131" s="114">
        <v>0.613</v>
      </c>
      <c r="J131" s="69">
        <v>0.62</v>
      </c>
      <c r="K131" s="114">
        <v>0.635</v>
      </c>
      <c r="L131" s="69">
        <v>0.664</v>
      </c>
      <c r="M131" s="516">
        <v>0.683</v>
      </c>
      <c r="N131" s="534">
        <v>0.7</v>
      </c>
      <c r="O131" s="114">
        <v>0.731</v>
      </c>
      <c r="P131" s="69">
        <v>0.808</v>
      </c>
      <c r="Q131" s="581">
        <v>0.933</v>
      </c>
      <c r="R131" s="601">
        <v>0.963</v>
      </c>
      <c r="T131" s="26"/>
    </row>
    <row r="132" spans="1:20" ht="12.75">
      <c r="A132" s="85" t="s">
        <v>169</v>
      </c>
      <c r="B132" s="68">
        <v>0.835</v>
      </c>
      <c r="C132" s="100">
        <v>0.801</v>
      </c>
      <c r="D132" s="69">
        <v>0.776</v>
      </c>
      <c r="E132" s="114">
        <v>0.763</v>
      </c>
      <c r="F132" s="68" t="s">
        <v>162</v>
      </c>
      <c r="G132" s="131">
        <v>0.717</v>
      </c>
      <c r="H132" s="69">
        <v>0.692</v>
      </c>
      <c r="I132" s="114">
        <v>0.692</v>
      </c>
      <c r="J132" s="69">
        <v>0.683</v>
      </c>
      <c r="K132" s="114">
        <v>0.677</v>
      </c>
      <c r="L132" s="69">
        <v>0.671</v>
      </c>
      <c r="M132" s="516">
        <v>0.665</v>
      </c>
      <c r="N132" s="534">
        <v>0.655</v>
      </c>
      <c r="O132" s="114">
        <v>0.658</v>
      </c>
      <c r="P132" s="69">
        <v>0.632</v>
      </c>
      <c r="Q132" s="581">
        <v>0.623</v>
      </c>
      <c r="R132" s="601">
        <v>0.608</v>
      </c>
      <c r="T132" s="26"/>
    </row>
    <row r="133" spans="1:20" ht="12.75">
      <c r="A133" s="76" t="s">
        <v>86</v>
      </c>
      <c r="B133" s="31">
        <v>565170</v>
      </c>
      <c r="C133" s="89">
        <v>623285</v>
      </c>
      <c r="D133" s="32">
        <v>693097</v>
      </c>
      <c r="E133" s="105">
        <v>752462</v>
      </c>
      <c r="F133" s="31">
        <v>777048</v>
      </c>
      <c r="G133" s="40">
        <v>799763</v>
      </c>
      <c r="H133" s="32">
        <v>844805</v>
      </c>
      <c r="I133" s="105">
        <v>877142</v>
      </c>
      <c r="J133" s="32">
        <v>877228</v>
      </c>
      <c r="K133" s="105">
        <v>890953</v>
      </c>
      <c r="L133" s="32">
        <v>925994</v>
      </c>
      <c r="M133" s="521">
        <v>944530</v>
      </c>
      <c r="N133" s="540">
        <v>954618</v>
      </c>
      <c r="O133" s="105">
        <v>1001970</v>
      </c>
      <c r="P133" s="32">
        <v>1065910</v>
      </c>
      <c r="Q133" s="586">
        <v>1212539</v>
      </c>
      <c r="R133" s="568">
        <v>1224345</v>
      </c>
      <c r="T133" s="26"/>
    </row>
    <row r="134" spans="1:20" ht="12.75">
      <c r="A134" s="86" t="s">
        <v>87</v>
      </c>
      <c r="B134" s="66" t="s">
        <v>163</v>
      </c>
      <c r="C134" s="99">
        <v>0.172</v>
      </c>
      <c r="D134" s="67">
        <v>0.164</v>
      </c>
      <c r="E134" s="113">
        <v>0.158</v>
      </c>
      <c r="F134" s="66" t="s">
        <v>164</v>
      </c>
      <c r="G134" s="130">
        <v>0.156</v>
      </c>
      <c r="H134" s="67">
        <v>0.154</v>
      </c>
      <c r="I134" s="113">
        <v>0.159</v>
      </c>
      <c r="J134" s="67">
        <v>0.168</v>
      </c>
      <c r="K134" s="113">
        <v>0.173</v>
      </c>
      <c r="L134" s="67">
        <v>0.175</v>
      </c>
      <c r="M134" s="543">
        <v>0.188</v>
      </c>
      <c r="N134" s="548">
        <v>0.205</v>
      </c>
      <c r="O134" s="113">
        <v>0.232</v>
      </c>
      <c r="P134" s="67">
        <v>0.234</v>
      </c>
      <c r="Q134" s="590">
        <v>0.232</v>
      </c>
      <c r="R134" s="612">
        <v>0.246</v>
      </c>
      <c r="T134" s="26"/>
    </row>
    <row r="135" spans="1:20" ht="12.75">
      <c r="A135" s="76" t="s">
        <v>88</v>
      </c>
      <c r="B135" s="31">
        <v>67</v>
      </c>
      <c r="C135" s="89">
        <v>68</v>
      </c>
      <c r="D135" s="32">
        <v>67</v>
      </c>
      <c r="E135" s="105">
        <v>66</v>
      </c>
      <c r="F135" s="31">
        <v>58</v>
      </c>
      <c r="G135" s="40">
        <v>61</v>
      </c>
      <c r="H135" s="32">
        <v>63</v>
      </c>
      <c r="I135" s="105">
        <v>63</v>
      </c>
      <c r="J135" s="32">
        <v>61</v>
      </c>
      <c r="K135" s="105">
        <v>66</v>
      </c>
      <c r="L135" s="32">
        <v>71</v>
      </c>
      <c r="M135" s="521">
        <v>72</v>
      </c>
      <c r="N135" s="540">
        <v>77</v>
      </c>
      <c r="O135" s="105">
        <v>83</v>
      </c>
      <c r="P135" s="32">
        <v>86</v>
      </c>
      <c r="Q135" s="586">
        <v>90</v>
      </c>
      <c r="R135" s="568">
        <v>85</v>
      </c>
      <c r="T135" s="26"/>
    </row>
    <row r="136" spans="1:20" ht="12.75">
      <c r="A136" s="76" t="s">
        <v>89</v>
      </c>
      <c r="B136" s="31">
        <v>4121</v>
      </c>
      <c r="C136" s="89">
        <v>4049</v>
      </c>
      <c r="D136" s="32">
        <v>3982</v>
      </c>
      <c r="E136" s="105">
        <v>3804</v>
      </c>
      <c r="F136" s="31">
        <v>2928</v>
      </c>
      <c r="G136" s="40">
        <v>3016</v>
      </c>
      <c r="H136" s="32">
        <v>3077</v>
      </c>
      <c r="I136" s="105">
        <v>3065</v>
      </c>
      <c r="J136" s="32">
        <v>2754</v>
      </c>
      <c r="K136" s="105">
        <v>2992</v>
      </c>
      <c r="L136" s="32">
        <v>3202</v>
      </c>
      <c r="M136" s="521">
        <v>3206</v>
      </c>
      <c r="N136" s="540">
        <v>2878</v>
      </c>
      <c r="O136" s="105">
        <v>3018</v>
      </c>
      <c r="P136" s="32">
        <v>3092</v>
      </c>
      <c r="Q136" s="586">
        <v>3054</v>
      </c>
      <c r="R136" s="568">
        <v>2475</v>
      </c>
      <c r="T136" s="26"/>
    </row>
    <row r="137" spans="1:20" ht="12.75">
      <c r="A137" s="84"/>
      <c r="B137" s="33"/>
      <c r="C137" s="90"/>
      <c r="D137" s="34"/>
      <c r="E137" s="83"/>
      <c r="F137" s="33"/>
      <c r="G137" s="120"/>
      <c r="H137" s="34"/>
      <c r="I137" s="83"/>
      <c r="J137" s="34"/>
      <c r="K137" s="83"/>
      <c r="L137" s="34"/>
      <c r="M137" s="513"/>
      <c r="N137" s="531"/>
      <c r="O137" s="83"/>
      <c r="P137" s="34"/>
      <c r="Q137" s="578"/>
      <c r="R137" s="605"/>
      <c r="T137" s="26"/>
    </row>
    <row r="138" spans="1:20" s="35" customFormat="1" ht="15.75">
      <c r="A138" s="36" t="s">
        <v>249</v>
      </c>
      <c r="B138" s="38"/>
      <c r="C138" s="39"/>
      <c r="D138" s="40"/>
      <c r="E138" s="41"/>
      <c r="F138" s="38"/>
      <c r="G138" s="40"/>
      <c r="H138" s="40"/>
      <c r="I138" s="41"/>
      <c r="J138" s="40"/>
      <c r="K138" s="41"/>
      <c r="L138" s="40"/>
      <c r="M138" s="38"/>
      <c r="N138" s="529"/>
      <c r="O138" s="41"/>
      <c r="P138" s="40"/>
      <c r="Q138" s="574"/>
      <c r="R138" s="20"/>
      <c r="S138" s="340"/>
      <c r="T138" s="340"/>
    </row>
    <row r="139" spans="1:20" s="35" customFormat="1" ht="6.75" customHeight="1">
      <c r="A139" s="76"/>
      <c r="B139" s="71"/>
      <c r="C139" s="101"/>
      <c r="D139" s="72"/>
      <c r="E139" s="115"/>
      <c r="F139" s="71"/>
      <c r="G139" s="132"/>
      <c r="H139" s="72"/>
      <c r="I139" s="115"/>
      <c r="J139" s="72"/>
      <c r="K139" s="115"/>
      <c r="L139" s="72"/>
      <c r="M139" s="544"/>
      <c r="N139" s="549"/>
      <c r="O139" s="115"/>
      <c r="P139" s="72"/>
      <c r="Q139" s="591"/>
      <c r="S139" s="340"/>
      <c r="T139" s="340"/>
    </row>
    <row r="140" spans="1:20" ht="15.75">
      <c r="A140" s="85" t="s">
        <v>296</v>
      </c>
      <c r="B140" s="68" t="s">
        <v>45</v>
      </c>
      <c r="C140" s="100" t="s">
        <v>45</v>
      </c>
      <c r="D140" s="69" t="s">
        <v>45</v>
      </c>
      <c r="E140" s="114" t="s">
        <v>45</v>
      </c>
      <c r="F140" s="68" t="s">
        <v>45</v>
      </c>
      <c r="G140" s="131">
        <v>0.8649</v>
      </c>
      <c r="H140" s="69">
        <v>1.0987</v>
      </c>
      <c r="I140" s="114">
        <v>0.876</v>
      </c>
      <c r="J140" s="69">
        <v>0.8839</v>
      </c>
      <c r="K140" s="114">
        <v>0.985</v>
      </c>
      <c r="L140" s="69">
        <v>1.2759</v>
      </c>
      <c r="M140" s="516">
        <v>1.038</v>
      </c>
      <c r="N140" s="534">
        <v>1.0669</v>
      </c>
      <c r="O140" s="114">
        <v>1.2125</v>
      </c>
      <c r="P140" s="69">
        <v>1.6366</v>
      </c>
      <c r="Q140" s="581">
        <v>1.6867</v>
      </c>
      <c r="R140" s="601">
        <v>1.795</v>
      </c>
      <c r="T140" s="26"/>
    </row>
    <row r="141" spans="1:20" ht="15.75">
      <c r="A141" s="85" t="s">
        <v>297</v>
      </c>
      <c r="B141" s="68" t="s">
        <v>45</v>
      </c>
      <c r="C141" s="100" t="s">
        <v>45</v>
      </c>
      <c r="D141" s="69" t="s">
        <v>45</v>
      </c>
      <c r="E141" s="114" t="s">
        <v>45</v>
      </c>
      <c r="F141" s="68" t="s">
        <v>45</v>
      </c>
      <c r="G141" s="131">
        <v>0.42621098556885556</v>
      </c>
      <c r="H141" s="69">
        <v>0.4153454412034489</v>
      </c>
      <c r="I141" s="114">
        <v>0.42044291447295756</v>
      </c>
      <c r="J141" s="69">
        <v>0.39908049332263007</v>
      </c>
      <c r="K141" s="114">
        <v>0.3968079864186354</v>
      </c>
      <c r="L141" s="69">
        <v>0.3864235242672679</v>
      </c>
      <c r="M141" s="516">
        <v>0.4229486344944157</v>
      </c>
      <c r="N141" s="534">
        <v>0.4261016626389122</v>
      </c>
      <c r="O141" s="114">
        <v>0.41915376902064777</v>
      </c>
      <c r="P141" s="69">
        <v>0.3631277651516271</v>
      </c>
      <c r="Q141" s="581">
        <v>0.338061590028882</v>
      </c>
      <c r="R141" s="601">
        <v>0.342</v>
      </c>
      <c r="T141" s="26"/>
    </row>
    <row r="142" spans="1:20" ht="14.25">
      <c r="A142" s="76" t="s">
        <v>298</v>
      </c>
      <c r="B142" s="31" t="s">
        <v>45</v>
      </c>
      <c r="C142" s="89" t="s">
        <v>45</v>
      </c>
      <c r="D142" s="32" t="s">
        <v>45</v>
      </c>
      <c r="E142" s="105" t="s">
        <v>45</v>
      </c>
      <c r="F142" s="31" t="s">
        <v>45</v>
      </c>
      <c r="G142" s="40">
        <v>228594</v>
      </c>
      <c r="H142" s="32">
        <v>283006</v>
      </c>
      <c r="I142" s="105">
        <v>228393</v>
      </c>
      <c r="J142" s="32">
        <v>218744</v>
      </c>
      <c r="K142" s="105">
        <v>242385</v>
      </c>
      <c r="L142" s="32">
        <v>305758</v>
      </c>
      <c r="M142" s="521">
        <v>272244</v>
      </c>
      <c r="N142" s="540">
        <v>281934</v>
      </c>
      <c r="O142" s="105">
        <v>315181</v>
      </c>
      <c r="P142" s="32">
        <v>368607</v>
      </c>
      <c r="Q142" s="586">
        <v>353606</v>
      </c>
      <c r="R142" s="568">
        <v>433853</v>
      </c>
      <c r="T142" s="26"/>
    </row>
    <row r="143" spans="1:20" ht="12.75">
      <c r="A143" s="86" t="s">
        <v>87</v>
      </c>
      <c r="B143" s="66" t="s">
        <v>45</v>
      </c>
      <c r="C143" s="99" t="s">
        <v>45</v>
      </c>
      <c r="D143" s="67" t="s">
        <v>45</v>
      </c>
      <c r="E143" s="113" t="s">
        <v>45</v>
      </c>
      <c r="F143" s="66" t="s">
        <v>45</v>
      </c>
      <c r="G143" s="130">
        <v>0.134</v>
      </c>
      <c r="H143" s="67">
        <v>0.109</v>
      </c>
      <c r="I143" s="113">
        <v>0.15</v>
      </c>
      <c r="J143" s="67">
        <v>0.179</v>
      </c>
      <c r="K143" s="113">
        <v>0.172</v>
      </c>
      <c r="L143" s="67">
        <v>0.155</v>
      </c>
      <c r="M143" s="543">
        <v>0.146</v>
      </c>
      <c r="N143" s="548">
        <v>0.148</v>
      </c>
      <c r="O143" s="113">
        <v>0.161</v>
      </c>
      <c r="P143" s="67">
        <v>0.163</v>
      </c>
      <c r="Q143" s="590">
        <v>0.18</v>
      </c>
      <c r="R143" s="612">
        <v>0.183</v>
      </c>
      <c r="T143" s="26"/>
    </row>
    <row r="144" spans="1:20" ht="12.75">
      <c r="A144" s="76" t="s">
        <v>88</v>
      </c>
      <c r="B144" s="31" t="s">
        <v>45</v>
      </c>
      <c r="C144" s="89" t="s">
        <v>45</v>
      </c>
      <c r="D144" s="32" t="s">
        <v>45</v>
      </c>
      <c r="E144" s="105" t="s">
        <v>45</v>
      </c>
      <c r="F144" s="31" t="s">
        <v>45</v>
      </c>
      <c r="G144" s="40">
        <v>128</v>
      </c>
      <c r="H144" s="32">
        <v>131</v>
      </c>
      <c r="I144" s="105">
        <v>127</v>
      </c>
      <c r="J144" s="32">
        <v>124</v>
      </c>
      <c r="K144" s="105">
        <v>135</v>
      </c>
      <c r="L144" s="32">
        <v>138</v>
      </c>
      <c r="M144" s="521">
        <v>127</v>
      </c>
      <c r="N144" s="540">
        <v>99</v>
      </c>
      <c r="O144" s="105">
        <v>108</v>
      </c>
      <c r="P144" s="32">
        <v>112</v>
      </c>
      <c r="Q144" s="586">
        <v>120</v>
      </c>
      <c r="R144" s="568">
        <v>98</v>
      </c>
      <c r="T144" s="26"/>
    </row>
    <row r="145" spans="1:20" ht="13.5" thickBot="1">
      <c r="A145" s="79" t="s">
        <v>89</v>
      </c>
      <c r="B145" s="73" t="s">
        <v>45</v>
      </c>
      <c r="C145" s="102" t="s">
        <v>45</v>
      </c>
      <c r="D145" s="74" t="s">
        <v>45</v>
      </c>
      <c r="E145" s="116" t="s">
        <v>45</v>
      </c>
      <c r="F145" s="75" t="s">
        <v>45</v>
      </c>
      <c r="G145" s="133">
        <v>3861</v>
      </c>
      <c r="H145" s="74">
        <v>3850</v>
      </c>
      <c r="I145" s="116">
        <v>3745</v>
      </c>
      <c r="J145" s="74">
        <v>3766</v>
      </c>
      <c r="K145" s="116">
        <v>4037</v>
      </c>
      <c r="L145" s="74">
        <v>4196</v>
      </c>
      <c r="M145" s="545">
        <v>3858</v>
      </c>
      <c r="N145" s="550">
        <v>2978</v>
      </c>
      <c r="O145" s="116">
        <v>3311</v>
      </c>
      <c r="P145" s="74">
        <v>3537</v>
      </c>
      <c r="Q145" s="592">
        <v>3252</v>
      </c>
      <c r="R145" s="73">
        <v>2740</v>
      </c>
      <c r="T145" s="26"/>
    </row>
    <row r="146" ht="13.5" thickTop="1">
      <c r="T146" s="26"/>
    </row>
    <row r="147" spans="1:20" ht="15.75">
      <c r="A147" s="402" t="s">
        <v>299</v>
      </c>
      <c r="T147" s="26"/>
    </row>
    <row r="148" spans="1:20" ht="12.75">
      <c r="A148" s="135"/>
      <c r="T148" s="26"/>
    </row>
    <row r="149" spans="1:20" ht="15.75">
      <c r="A149" s="290" t="s">
        <v>225</v>
      </c>
      <c r="B149" s="291" t="s">
        <v>130</v>
      </c>
      <c r="C149" s="292" t="s">
        <v>131</v>
      </c>
      <c r="D149" s="293" t="s">
        <v>132</v>
      </c>
      <c r="E149" s="294" t="s">
        <v>133</v>
      </c>
      <c r="F149" s="291" t="s">
        <v>134</v>
      </c>
      <c r="G149" s="293" t="s">
        <v>135</v>
      </c>
      <c r="H149" s="293" t="s">
        <v>136</v>
      </c>
      <c r="I149" s="294" t="s">
        <v>137</v>
      </c>
      <c r="J149" s="293" t="s">
        <v>166</v>
      </c>
      <c r="K149" s="294" t="s">
        <v>167</v>
      </c>
      <c r="L149" s="294" t="s">
        <v>170</v>
      </c>
      <c r="M149" s="291" t="s">
        <v>171</v>
      </c>
      <c r="N149" s="530" t="s">
        <v>221</v>
      </c>
      <c r="O149" s="294" t="str">
        <f>+O3</f>
        <v>June 30, 2007</v>
      </c>
      <c r="P149" s="294" t="s">
        <v>257</v>
      </c>
      <c r="Q149" s="594" t="s">
        <v>265</v>
      </c>
      <c r="R149" s="604" t="s">
        <v>283</v>
      </c>
      <c r="T149" s="26"/>
    </row>
    <row r="150" spans="1:20" ht="12.75">
      <c r="A150" s="37"/>
      <c r="B150" s="27"/>
      <c r="C150" s="88"/>
      <c r="D150" s="28"/>
      <c r="E150" s="104"/>
      <c r="F150" s="27"/>
      <c r="G150" s="121"/>
      <c r="H150" s="118"/>
      <c r="I150" s="104"/>
      <c r="J150" s="40"/>
      <c r="K150" s="41"/>
      <c r="L150" s="40"/>
      <c r="M150" s="38"/>
      <c r="N150" s="529"/>
      <c r="O150" s="41"/>
      <c r="P150" s="40"/>
      <c r="Q150" s="574"/>
      <c r="R150" s="603"/>
      <c r="T150" s="26"/>
    </row>
    <row r="151" spans="1:20" ht="12.75">
      <c r="A151" s="76" t="s">
        <v>77</v>
      </c>
      <c r="B151" s="42"/>
      <c r="C151" s="91"/>
      <c r="D151" s="43"/>
      <c r="E151" s="106"/>
      <c r="F151" s="42"/>
      <c r="G151" s="122"/>
      <c r="H151" s="43"/>
      <c r="I151" s="106"/>
      <c r="J151" s="30"/>
      <c r="K151" s="106"/>
      <c r="L151" s="43"/>
      <c r="M151" s="512"/>
      <c r="N151" s="528"/>
      <c r="O151" s="106"/>
      <c r="P151" s="43"/>
      <c r="Q151" s="577"/>
      <c r="T151" s="26"/>
    </row>
    <row r="152" spans="1:20" ht="12.75">
      <c r="A152" s="76" t="s">
        <v>53</v>
      </c>
      <c r="B152" s="29"/>
      <c r="C152" s="39"/>
      <c r="D152" s="30"/>
      <c r="E152" s="41"/>
      <c r="F152" s="29"/>
      <c r="G152" s="40"/>
      <c r="H152" s="30"/>
      <c r="I152" s="41">
        <f>69511+2+632</f>
        <v>70145</v>
      </c>
      <c r="J152" s="30">
        <f>67409+623+2</f>
        <v>68034</v>
      </c>
      <c r="K152" s="41">
        <f>65848+616+2</f>
        <v>66466</v>
      </c>
      <c r="L152" s="30">
        <f>65001+610+2</f>
        <v>65613</v>
      </c>
      <c r="M152" s="38">
        <f>64153+613+2</f>
        <v>64768</v>
      </c>
      <c r="N152" s="528">
        <f>62380+607+3</f>
        <v>62990</v>
      </c>
      <c r="O152" s="41">
        <v>61669</v>
      </c>
      <c r="P152" s="30">
        <v>60768</v>
      </c>
      <c r="Q152" s="574">
        <v>60259</v>
      </c>
      <c r="R152" s="568">
        <v>60641</v>
      </c>
      <c r="T152" s="26"/>
    </row>
    <row r="153" spans="1:20" ht="12" customHeight="1">
      <c r="A153" s="76" t="s">
        <v>300</v>
      </c>
      <c r="B153" s="29">
        <v>11314</v>
      </c>
      <c r="C153" s="39">
        <v>11244</v>
      </c>
      <c r="D153" s="30">
        <v>11157</v>
      </c>
      <c r="E153" s="41">
        <v>10939</v>
      </c>
      <c r="F153" s="29">
        <v>10718</v>
      </c>
      <c r="G153" s="40">
        <v>10715</v>
      </c>
      <c r="H153" s="30">
        <v>10434</v>
      </c>
      <c r="I153" s="41">
        <v>10289</v>
      </c>
      <c r="J153" s="30">
        <v>9854</v>
      </c>
      <c r="K153" s="41">
        <v>9852</v>
      </c>
      <c r="L153" s="30">
        <v>9602</v>
      </c>
      <c r="M153" s="38">
        <v>9165</v>
      </c>
      <c r="N153" s="528">
        <v>8682</v>
      </c>
      <c r="O153" s="41">
        <v>8339</v>
      </c>
      <c r="P153" s="30">
        <v>8218</v>
      </c>
      <c r="Q153" s="574">
        <v>7710</v>
      </c>
      <c r="R153" s="568">
        <v>6947</v>
      </c>
      <c r="T153" s="26"/>
    </row>
    <row r="154" spans="1:20" ht="12.75">
      <c r="A154" s="77" t="s">
        <v>55</v>
      </c>
      <c r="B154" s="33"/>
      <c r="C154" s="90"/>
      <c r="D154" s="34"/>
      <c r="E154" s="83"/>
      <c r="F154" s="33"/>
      <c r="G154" s="120"/>
      <c r="H154" s="34"/>
      <c r="I154" s="83">
        <v>168284</v>
      </c>
      <c r="J154" s="34">
        <v>168000</v>
      </c>
      <c r="K154" s="83">
        <v>168082</v>
      </c>
      <c r="L154" s="34">
        <v>168644</v>
      </c>
      <c r="M154" s="513">
        <v>169348</v>
      </c>
      <c r="N154" s="531">
        <v>166342</v>
      </c>
      <c r="O154" s="83">
        <v>165386</v>
      </c>
      <c r="P154" s="34">
        <v>165930</v>
      </c>
      <c r="Q154" s="578">
        <v>166748</v>
      </c>
      <c r="R154" s="605">
        <v>168626</v>
      </c>
      <c r="T154" s="26"/>
    </row>
    <row r="155" spans="1:20" ht="12.75">
      <c r="A155" s="37" t="s">
        <v>56</v>
      </c>
      <c r="B155" s="29"/>
      <c r="C155" s="39"/>
      <c r="D155" s="30"/>
      <c r="E155" s="41"/>
      <c r="F155" s="29"/>
      <c r="G155" s="40"/>
      <c r="H155" s="30"/>
      <c r="I155" s="41">
        <f>SUM(I152:I154)</f>
        <v>248718</v>
      </c>
      <c r="J155" s="30">
        <v>245888</v>
      </c>
      <c r="K155" s="41">
        <f>SUM(K152:K154)</f>
        <v>244400</v>
      </c>
      <c r="L155" s="30">
        <f>SUM(L152:L154)</f>
        <v>243859</v>
      </c>
      <c r="M155" s="38">
        <f>SUM(M152:M154)</f>
        <v>243281</v>
      </c>
      <c r="N155" s="528">
        <v>238014</v>
      </c>
      <c r="O155" s="41">
        <v>235394</v>
      </c>
      <c r="P155" s="30">
        <v>234916</v>
      </c>
      <c r="Q155" s="574">
        <v>234717</v>
      </c>
      <c r="R155" s="568">
        <v>236214</v>
      </c>
      <c r="T155" s="26"/>
    </row>
    <row r="156" spans="1:20" ht="5.25" customHeight="1">
      <c r="A156" s="37"/>
      <c r="B156" s="44"/>
      <c r="C156" s="92"/>
      <c r="D156" s="45"/>
      <c r="E156" s="107"/>
      <c r="F156" s="44"/>
      <c r="G156" s="123"/>
      <c r="H156" s="45"/>
      <c r="I156" s="107"/>
      <c r="J156" s="30"/>
      <c r="K156" s="107"/>
      <c r="L156" s="45"/>
      <c r="M156" s="514"/>
      <c r="N156" s="528"/>
      <c r="O156" s="107"/>
      <c r="P156" s="45"/>
      <c r="Q156" s="579"/>
      <c r="T156" s="26"/>
    </row>
    <row r="157" spans="1:20" ht="12.75">
      <c r="A157" s="37" t="s">
        <v>256</v>
      </c>
      <c r="B157" s="44"/>
      <c r="C157" s="92"/>
      <c r="D157" s="45"/>
      <c r="E157" s="107"/>
      <c r="F157" s="44"/>
      <c r="G157" s="40"/>
      <c r="H157" s="45"/>
      <c r="I157" s="107"/>
      <c r="J157" s="45"/>
      <c r="K157" s="107"/>
      <c r="L157" s="45"/>
      <c r="M157" s="514"/>
      <c r="N157" s="532"/>
      <c r="O157" s="107"/>
      <c r="P157" s="45"/>
      <c r="Q157" s="579"/>
      <c r="T157" s="26"/>
    </row>
    <row r="158" spans="1:20" ht="12" customHeight="1">
      <c r="A158" s="76" t="s">
        <v>228</v>
      </c>
      <c r="B158" s="29"/>
      <c r="C158" s="39"/>
      <c r="D158" s="30"/>
      <c r="E158" s="41"/>
      <c r="F158" s="29"/>
      <c r="G158" s="40"/>
      <c r="H158" s="30"/>
      <c r="I158" s="41">
        <v>533198</v>
      </c>
      <c r="J158" s="30">
        <v>120250</v>
      </c>
      <c r="K158" s="41">
        <v>227496</v>
      </c>
      <c r="L158" s="30">
        <v>324273</v>
      </c>
      <c r="M158" s="38">
        <v>414105</v>
      </c>
      <c r="N158" s="528">
        <v>89915</v>
      </c>
      <c r="O158" s="41">
        <v>170831</v>
      </c>
      <c r="P158" s="30">
        <v>246036</v>
      </c>
      <c r="Q158" s="574">
        <v>319758</v>
      </c>
      <c r="R158" s="568">
        <v>74196</v>
      </c>
      <c r="T158" s="26"/>
    </row>
    <row r="159" spans="1:20" ht="12" customHeight="1">
      <c r="A159" s="76" t="s">
        <v>57</v>
      </c>
      <c r="B159" s="29"/>
      <c r="C159" s="39"/>
      <c r="D159" s="30"/>
      <c r="E159" s="41"/>
      <c r="F159" s="29"/>
      <c r="G159" s="40"/>
      <c r="H159" s="30"/>
      <c r="I159" s="41">
        <v>218069</v>
      </c>
      <c r="J159" s="30">
        <v>49529</v>
      </c>
      <c r="K159" s="41">
        <v>94485</v>
      </c>
      <c r="L159" s="30">
        <v>137248</v>
      </c>
      <c r="M159" s="38">
        <v>176228</v>
      </c>
      <c r="N159" s="528">
        <v>38745</v>
      </c>
      <c r="O159" s="41">
        <v>74606</v>
      </c>
      <c r="P159" s="30">
        <v>108937</v>
      </c>
      <c r="Q159" s="574">
        <v>141646</v>
      </c>
      <c r="R159" s="568">
        <v>33464</v>
      </c>
      <c r="T159" s="26"/>
    </row>
    <row r="160" spans="1:20" ht="12.75">
      <c r="A160" s="76" t="s">
        <v>58</v>
      </c>
      <c r="B160" s="29"/>
      <c r="C160" s="39"/>
      <c r="D160" s="30"/>
      <c r="E160" s="41"/>
      <c r="F160" s="29"/>
      <c r="G160" s="40"/>
      <c r="H160" s="30"/>
      <c r="I160" s="41">
        <v>168760</v>
      </c>
      <c r="J160" s="30">
        <v>35789</v>
      </c>
      <c r="K160" s="41">
        <v>70393</v>
      </c>
      <c r="L160" s="30">
        <v>103062</v>
      </c>
      <c r="M160" s="38">
        <v>130709</v>
      </c>
      <c r="N160" s="528">
        <v>24733</v>
      </c>
      <c r="O160" s="41">
        <v>48639</v>
      </c>
      <c r="P160" s="30">
        <v>71141</v>
      </c>
      <c r="Q160" s="574">
        <v>92848</v>
      </c>
      <c r="R160" s="568">
        <v>21725</v>
      </c>
      <c r="T160" s="26"/>
    </row>
    <row r="161" spans="1:20" ht="12.75">
      <c r="A161" s="76" t="s">
        <v>59</v>
      </c>
      <c r="B161" s="29"/>
      <c r="C161" s="39"/>
      <c r="D161" s="30"/>
      <c r="E161" s="41"/>
      <c r="F161" s="29"/>
      <c r="G161" s="40"/>
      <c r="H161" s="30"/>
      <c r="I161" s="41">
        <v>920027</v>
      </c>
      <c r="J161" s="30">
        <v>205568</v>
      </c>
      <c r="K161" s="41">
        <v>392374</v>
      </c>
      <c r="L161" s="30">
        <v>564583</v>
      </c>
      <c r="M161" s="38">
        <v>721042</v>
      </c>
      <c r="N161" s="528">
        <v>153393</v>
      </c>
      <c r="O161" s="41">
        <v>294076</v>
      </c>
      <c r="P161" s="30">
        <v>426114</v>
      </c>
      <c r="Q161" s="574">
        <v>554252</v>
      </c>
      <c r="R161" s="568">
        <v>129385</v>
      </c>
      <c r="T161" s="26"/>
    </row>
    <row r="162" spans="1:20" ht="12.75">
      <c r="A162" s="76" t="s">
        <v>60</v>
      </c>
      <c r="B162" s="29"/>
      <c r="C162" s="39"/>
      <c r="D162" s="30"/>
      <c r="E162" s="41"/>
      <c r="F162" s="29"/>
      <c r="G162" s="40"/>
      <c r="H162" s="30"/>
      <c r="I162" s="41">
        <v>33163</v>
      </c>
      <c r="J162" s="30">
        <v>8503</v>
      </c>
      <c r="K162" s="41">
        <v>16831</v>
      </c>
      <c r="L162" s="30">
        <v>24551</v>
      </c>
      <c r="M162" s="38">
        <v>32005</v>
      </c>
      <c r="N162" s="528">
        <v>7620</v>
      </c>
      <c r="O162" s="41">
        <v>15132</v>
      </c>
      <c r="P162" s="30">
        <v>22130</v>
      </c>
      <c r="Q162" s="574">
        <v>28778</v>
      </c>
      <c r="R162" s="568">
        <v>6571</v>
      </c>
      <c r="T162" s="26"/>
    </row>
    <row r="163" spans="1:20" ht="12" customHeight="1">
      <c r="A163" s="77" t="s">
        <v>229</v>
      </c>
      <c r="B163" s="33"/>
      <c r="C163" s="90"/>
      <c r="D163" s="34"/>
      <c r="E163" s="83"/>
      <c r="F163" s="33"/>
      <c r="G163" s="120"/>
      <c r="H163" s="34"/>
      <c r="I163" s="83">
        <v>88128</v>
      </c>
      <c r="J163" s="34">
        <v>16764</v>
      </c>
      <c r="K163" s="83">
        <v>30121</v>
      </c>
      <c r="L163" s="34">
        <v>41196</v>
      </c>
      <c r="M163" s="513">
        <v>50187</v>
      </c>
      <c r="N163" s="531">
        <v>8180</v>
      </c>
      <c r="O163" s="83">
        <v>15422</v>
      </c>
      <c r="P163" s="34">
        <v>21701</v>
      </c>
      <c r="Q163" s="578">
        <v>27338</v>
      </c>
      <c r="R163" s="568">
        <v>5447</v>
      </c>
      <c r="T163" s="26"/>
    </row>
    <row r="164" spans="1:20" ht="13.5" thickBot="1">
      <c r="A164" s="244" t="s">
        <v>61</v>
      </c>
      <c r="B164" s="246"/>
      <c r="C164" s="245"/>
      <c r="D164" s="247"/>
      <c r="E164" s="248"/>
      <c r="F164" s="246"/>
      <c r="G164" s="249"/>
      <c r="H164" s="247"/>
      <c r="I164" s="248">
        <v>1041318</v>
      </c>
      <c r="J164" s="247">
        <v>230835</v>
      </c>
      <c r="K164" s="248">
        <v>439326</v>
      </c>
      <c r="L164" s="247">
        <v>630330</v>
      </c>
      <c r="M164" s="551">
        <v>803234</v>
      </c>
      <c r="N164" s="552">
        <v>169193</v>
      </c>
      <c r="O164" s="248">
        <v>324630</v>
      </c>
      <c r="P164" s="247">
        <v>469945</v>
      </c>
      <c r="Q164" s="593">
        <v>610368</v>
      </c>
      <c r="R164" s="613">
        <v>141403</v>
      </c>
      <c r="T164" s="26"/>
    </row>
    <row r="165" spans="1:20" ht="13.5" thickTop="1">
      <c r="A165" s="57"/>
      <c r="B165" s="29"/>
      <c r="C165" s="29"/>
      <c r="D165" s="29"/>
      <c r="E165" s="29"/>
      <c r="F165" s="29"/>
      <c r="G165" s="29"/>
      <c r="H165" s="29"/>
      <c r="I165" s="29"/>
      <c r="J165" s="44"/>
      <c r="K165" s="44"/>
      <c r="L165" s="44"/>
      <c r="M165" s="44"/>
      <c r="N165" s="44"/>
      <c r="O165" s="44"/>
      <c r="P165" s="44"/>
      <c r="Q165" s="44"/>
      <c r="T165" s="26"/>
    </row>
    <row r="166" spans="1:20" ht="12.75">
      <c r="A166" s="35" t="s">
        <v>250</v>
      </c>
      <c r="T166" s="26"/>
    </row>
    <row r="167" spans="19:20" s="35" customFormat="1" ht="12.75">
      <c r="S167" s="340"/>
      <c r="T167" s="340"/>
    </row>
    <row r="168" spans="1:20" ht="12.75">
      <c r="A168" s="1" t="s">
        <v>172</v>
      </c>
      <c r="T168" s="26"/>
    </row>
    <row r="169" spans="1:20" ht="12.75">
      <c r="A169" s="1" t="s">
        <v>173</v>
      </c>
      <c r="T169" s="26"/>
    </row>
    <row r="170" ht="12.75">
      <c r="T170" s="26"/>
    </row>
    <row r="171" spans="1:20" s="300" customFormat="1" ht="6" customHeight="1">
      <c r="A171" s="295"/>
      <c r="B171" s="296"/>
      <c r="C171" s="297"/>
      <c r="D171" s="298"/>
      <c r="E171" s="299"/>
      <c r="F171" s="296"/>
      <c r="G171" s="298"/>
      <c r="H171" s="298"/>
      <c r="I171" s="299"/>
      <c r="J171" s="298"/>
      <c r="K171" s="299"/>
      <c r="L171" s="299"/>
      <c r="M171" s="299"/>
      <c r="N171" s="298"/>
      <c r="O171" s="299"/>
      <c r="P171" s="299"/>
      <c r="Q171" s="299"/>
      <c r="R171" s="299"/>
      <c r="S171" s="606"/>
      <c r="T171" s="606"/>
    </row>
    <row r="172" spans="1:20" s="306" customFormat="1" ht="15.75">
      <c r="A172" s="301" t="s">
        <v>266</v>
      </c>
      <c r="B172" s="302" t="s">
        <v>130</v>
      </c>
      <c r="C172" s="303" t="s">
        <v>131</v>
      </c>
      <c r="D172" s="304" t="s">
        <v>132</v>
      </c>
      <c r="E172" s="305" t="s">
        <v>133</v>
      </c>
      <c r="F172" s="302" t="s">
        <v>134</v>
      </c>
      <c r="G172" s="304" t="s">
        <v>135</v>
      </c>
      <c r="H172" s="304" t="s">
        <v>136</v>
      </c>
      <c r="I172" s="305" t="s">
        <v>137</v>
      </c>
      <c r="J172" s="304" t="s">
        <v>166</v>
      </c>
      <c r="K172" s="305" t="s">
        <v>167</v>
      </c>
      <c r="L172" s="305" t="s">
        <v>170</v>
      </c>
      <c r="M172" s="305" t="s">
        <v>171</v>
      </c>
      <c r="N172" s="304"/>
      <c r="O172" s="305"/>
      <c r="P172" s="305"/>
      <c r="Q172" s="305"/>
      <c r="R172" s="305"/>
      <c r="S172" s="607"/>
      <c r="T172" s="607"/>
    </row>
    <row r="173" spans="1:20" s="306" customFormat="1" ht="6.75" customHeight="1">
      <c r="A173" s="295"/>
      <c r="B173" s="296"/>
      <c r="C173" s="297"/>
      <c r="D173" s="298"/>
      <c r="E173" s="299"/>
      <c r="F173" s="296"/>
      <c r="G173" s="298"/>
      <c r="H173" s="298"/>
      <c r="I173" s="299"/>
      <c r="J173" s="298"/>
      <c r="K173" s="299"/>
      <c r="L173" s="298"/>
      <c r="M173" s="299"/>
      <c r="N173" s="298"/>
      <c r="O173" s="299"/>
      <c r="P173" s="299"/>
      <c r="Q173" s="298"/>
      <c r="R173" s="299"/>
      <c r="S173" s="607"/>
      <c r="T173" s="607"/>
    </row>
    <row r="174" spans="1:20" s="306" customFormat="1" ht="15.75">
      <c r="A174" s="301" t="s">
        <v>10</v>
      </c>
      <c r="B174" s="296"/>
      <c r="C174" s="297"/>
      <c r="D174" s="298"/>
      <c r="E174" s="299"/>
      <c r="F174" s="296"/>
      <c r="G174" s="298"/>
      <c r="H174" s="298"/>
      <c r="I174" s="299"/>
      <c r="J174" s="298"/>
      <c r="K174" s="299"/>
      <c r="L174" s="298"/>
      <c r="M174" s="299"/>
      <c r="N174" s="298"/>
      <c r="O174" s="299"/>
      <c r="P174" s="299"/>
      <c r="Q174" s="298"/>
      <c r="R174" s="299"/>
      <c r="S174" s="607"/>
      <c r="T174" s="607"/>
    </row>
    <row r="175" spans="1:20" s="306" customFormat="1" ht="6" customHeight="1">
      <c r="A175" s="295"/>
      <c r="B175" s="296"/>
      <c r="C175" s="297"/>
      <c r="D175" s="298"/>
      <c r="E175" s="299"/>
      <c r="F175" s="296"/>
      <c r="G175" s="298"/>
      <c r="H175" s="298"/>
      <c r="I175" s="299"/>
      <c r="J175" s="298"/>
      <c r="K175" s="299"/>
      <c r="L175" s="298"/>
      <c r="M175" s="299"/>
      <c r="N175" s="298"/>
      <c r="O175" s="299"/>
      <c r="P175" s="299"/>
      <c r="Q175" s="298"/>
      <c r="R175" s="299"/>
      <c r="S175" s="607"/>
      <c r="T175" s="607"/>
    </row>
    <row r="176" spans="1:20" s="306" customFormat="1" ht="12.75">
      <c r="A176" s="295" t="s">
        <v>50</v>
      </c>
      <c r="B176" s="307" t="s">
        <v>146</v>
      </c>
      <c r="C176" s="308">
        <v>0.376</v>
      </c>
      <c r="D176" s="309">
        <v>0.374</v>
      </c>
      <c r="E176" s="310">
        <v>0.375</v>
      </c>
      <c r="F176" s="307" t="s">
        <v>147</v>
      </c>
      <c r="G176" s="311">
        <v>0.367</v>
      </c>
      <c r="H176" s="309">
        <v>0.361</v>
      </c>
      <c r="I176" s="310">
        <v>0.356</v>
      </c>
      <c r="J176" s="309">
        <v>0.353</v>
      </c>
      <c r="K176" s="310">
        <v>0.35</v>
      </c>
      <c r="L176" s="309">
        <v>0.347</v>
      </c>
      <c r="M176" s="310">
        <v>0.342</v>
      </c>
      <c r="N176" s="309"/>
      <c r="O176" s="310"/>
      <c r="P176" s="614"/>
      <c r="Q176" s="313"/>
      <c r="R176" s="614"/>
      <c r="S176" s="607"/>
      <c r="T176" s="607"/>
    </row>
    <row r="177" spans="1:20" s="312" customFormat="1" ht="12.75">
      <c r="A177" s="295" t="s">
        <v>51</v>
      </c>
      <c r="B177" s="307" t="s">
        <v>148</v>
      </c>
      <c r="C177" s="308">
        <v>0.904</v>
      </c>
      <c r="D177" s="309">
        <v>0.915</v>
      </c>
      <c r="E177" s="310">
        <v>0.929</v>
      </c>
      <c r="F177" s="307" t="s">
        <v>149</v>
      </c>
      <c r="G177" s="313">
        <v>0.952</v>
      </c>
      <c r="H177" s="309">
        <v>0.998</v>
      </c>
      <c r="I177" s="310">
        <v>1</v>
      </c>
      <c r="J177" s="309">
        <v>1</v>
      </c>
      <c r="K177" s="310">
        <v>1</v>
      </c>
      <c r="L177" s="309">
        <v>1</v>
      </c>
      <c r="M177" s="310">
        <v>1</v>
      </c>
      <c r="N177" s="309"/>
      <c r="O177" s="310"/>
      <c r="P177" s="614"/>
      <c r="Q177" s="313"/>
      <c r="R177" s="614"/>
      <c r="S177" s="608"/>
      <c r="T177" s="608"/>
    </row>
    <row r="178" spans="1:20" s="312" customFormat="1" ht="12.75" customHeight="1">
      <c r="A178" s="314" t="s">
        <v>244</v>
      </c>
      <c r="B178" s="315"/>
      <c r="C178" s="316"/>
      <c r="D178" s="317"/>
      <c r="E178" s="318"/>
      <c r="F178" s="315"/>
      <c r="G178" s="319"/>
      <c r="H178" s="317"/>
      <c r="I178" s="318"/>
      <c r="J178" s="317"/>
      <c r="K178" s="318"/>
      <c r="L178" s="317"/>
      <c r="M178" s="318"/>
      <c r="N178" s="317"/>
      <c r="O178" s="318"/>
      <c r="P178" s="615"/>
      <c r="Q178" s="399"/>
      <c r="R178" s="615"/>
      <c r="S178" s="608"/>
      <c r="T178" s="608"/>
    </row>
    <row r="179" spans="1:20" s="312" customFormat="1" ht="12.75">
      <c r="A179" s="314" t="s">
        <v>52</v>
      </c>
      <c r="B179" s="320">
        <v>2082619</v>
      </c>
      <c r="C179" s="297">
        <v>2084054</v>
      </c>
      <c r="D179" s="321">
        <v>2077868</v>
      </c>
      <c r="E179" s="299">
        <v>2080408</v>
      </c>
      <c r="F179" s="320">
        <v>2057898</v>
      </c>
      <c r="G179" s="298">
        <v>2037984</v>
      </c>
      <c r="H179" s="321">
        <v>2007980</v>
      </c>
      <c r="I179" s="299">
        <v>1981876</v>
      </c>
      <c r="J179" s="321">
        <v>1961997</v>
      </c>
      <c r="K179" s="299">
        <v>1943881</v>
      </c>
      <c r="L179" s="321">
        <v>1923052</v>
      </c>
      <c r="M179" s="299">
        <v>1902011</v>
      </c>
      <c r="N179" s="321"/>
      <c r="O179" s="299"/>
      <c r="P179" s="616"/>
      <c r="Q179" s="298"/>
      <c r="R179" s="616"/>
      <c r="S179" s="608"/>
      <c r="T179" s="608"/>
    </row>
    <row r="180" spans="1:20" s="312" customFormat="1" ht="12.75">
      <c r="A180" s="314" t="s">
        <v>53</v>
      </c>
      <c r="B180" s="320">
        <v>267719</v>
      </c>
      <c r="C180" s="297">
        <v>264427</v>
      </c>
      <c r="D180" s="321">
        <v>262574</v>
      </c>
      <c r="E180" s="299">
        <v>263889</v>
      </c>
      <c r="F180" s="320">
        <v>258770</v>
      </c>
      <c r="G180" s="298">
        <v>255075</v>
      </c>
      <c r="H180" s="321">
        <v>251584</v>
      </c>
      <c r="I180" s="299">
        <v>248955</v>
      </c>
      <c r="J180" s="321">
        <v>244750</v>
      </c>
      <c r="K180" s="299">
        <v>242198</v>
      </c>
      <c r="L180" s="321">
        <v>239329</v>
      </c>
      <c r="M180" s="299">
        <v>236019</v>
      </c>
      <c r="N180" s="321"/>
      <c r="O180" s="299"/>
      <c r="P180" s="616"/>
      <c r="Q180" s="298"/>
      <c r="R180" s="616"/>
      <c r="S180" s="608"/>
      <c r="T180" s="608"/>
    </row>
    <row r="181" spans="1:20" s="312" customFormat="1" ht="12.75">
      <c r="A181" s="314" t="s">
        <v>54</v>
      </c>
      <c r="B181" s="320">
        <v>29430</v>
      </c>
      <c r="C181" s="297">
        <v>29507</v>
      </c>
      <c r="D181" s="321">
        <v>28221</v>
      </c>
      <c r="E181" s="299">
        <v>27818</v>
      </c>
      <c r="F181" s="320">
        <v>26136</v>
      </c>
      <c r="G181" s="298">
        <v>22488</v>
      </c>
      <c r="H181" s="321">
        <v>22237</v>
      </c>
      <c r="I181" s="299">
        <v>22112</v>
      </c>
      <c r="J181" s="321">
        <v>21933</v>
      </c>
      <c r="K181" s="299">
        <v>21831</v>
      </c>
      <c r="L181" s="321">
        <v>21609</v>
      </c>
      <c r="M181" s="299">
        <v>20517</v>
      </c>
      <c r="N181" s="321"/>
      <c r="O181" s="299"/>
      <c r="P181" s="616"/>
      <c r="Q181" s="298"/>
      <c r="R181" s="616"/>
      <c r="S181" s="608"/>
      <c r="T181" s="608"/>
    </row>
    <row r="182" spans="1:20" s="312" customFormat="1" ht="12.75">
      <c r="A182" s="322" t="s">
        <v>55</v>
      </c>
      <c r="B182" s="323">
        <v>531666</v>
      </c>
      <c r="C182" s="324">
        <v>532080</v>
      </c>
      <c r="D182" s="325">
        <v>528912</v>
      </c>
      <c r="E182" s="326">
        <v>530250</v>
      </c>
      <c r="F182" s="323">
        <v>525322</v>
      </c>
      <c r="G182" s="327">
        <v>516976</v>
      </c>
      <c r="H182" s="325">
        <v>505732</v>
      </c>
      <c r="I182" s="326">
        <v>500696</v>
      </c>
      <c r="J182" s="325">
        <v>495880</v>
      </c>
      <c r="K182" s="326">
        <v>494690</v>
      </c>
      <c r="L182" s="325">
        <v>491014</v>
      </c>
      <c r="M182" s="326">
        <v>485290</v>
      </c>
      <c r="N182" s="325"/>
      <c r="O182" s="326"/>
      <c r="P182" s="617"/>
      <c r="Q182" s="327"/>
      <c r="R182" s="617"/>
      <c r="S182" s="608"/>
      <c r="T182" s="608"/>
    </row>
    <row r="183" spans="1:19" s="312" customFormat="1" ht="12.75" customHeight="1">
      <c r="A183" s="295" t="s">
        <v>56</v>
      </c>
      <c r="B183" s="320">
        <v>2911434</v>
      </c>
      <c r="C183" s="297">
        <v>2910068</v>
      </c>
      <c r="D183" s="321">
        <v>2897575</v>
      </c>
      <c r="E183" s="299">
        <v>2902365</v>
      </c>
      <c r="F183" s="320">
        <v>2868126</v>
      </c>
      <c r="G183" s="298">
        <v>2832523</v>
      </c>
      <c r="H183" s="321">
        <v>2787533</v>
      </c>
      <c r="I183" s="299">
        <v>2753639</v>
      </c>
      <c r="J183" s="321">
        <v>2724560</v>
      </c>
      <c r="K183" s="299">
        <v>2702600</v>
      </c>
      <c r="L183" s="321">
        <v>2675004</v>
      </c>
      <c r="M183" s="299">
        <v>2643837</v>
      </c>
      <c r="N183" s="321"/>
      <c r="O183" s="299"/>
      <c r="P183" s="616"/>
      <c r="Q183" s="298"/>
      <c r="R183" s="616"/>
      <c r="S183" s="608"/>
    </row>
    <row r="184" spans="1:19" s="306" customFormat="1" ht="6" customHeight="1">
      <c r="A184" s="295"/>
      <c r="B184" s="328"/>
      <c r="C184" s="329"/>
      <c r="D184" s="330"/>
      <c r="E184" s="331"/>
      <c r="F184" s="328"/>
      <c r="G184" s="332"/>
      <c r="H184" s="330"/>
      <c r="I184" s="331"/>
      <c r="J184" s="330"/>
      <c r="K184" s="331"/>
      <c r="L184" s="330"/>
      <c r="M184" s="331"/>
      <c r="N184" s="330"/>
      <c r="O184" s="331"/>
      <c r="P184" s="618"/>
      <c r="Q184" s="332"/>
      <c r="R184" s="618"/>
      <c r="S184" s="607"/>
    </row>
    <row r="185" spans="1:19" s="306" customFormat="1" ht="12.75" customHeight="1">
      <c r="A185" s="295" t="s">
        <v>231</v>
      </c>
      <c r="B185" s="328"/>
      <c r="C185" s="329"/>
      <c r="D185" s="330"/>
      <c r="E185" s="331"/>
      <c r="F185" s="328"/>
      <c r="G185" s="298"/>
      <c r="H185" s="330"/>
      <c r="I185" s="331"/>
      <c r="J185" s="330"/>
      <c r="K185" s="331"/>
      <c r="L185" s="330"/>
      <c r="M185" s="331"/>
      <c r="N185" s="330"/>
      <c r="O185" s="331"/>
      <c r="P185" s="618"/>
      <c r="Q185" s="332"/>
      <c r="R185" s="618"/>
      <c r="S185" s="607"/>
    </row>
    <row r="186" spans="1:19" s="306" customFormat="1" ht="12.75" customHeight="1">
      <c r="A186" s="314" t="s">
        <v>245</v>
      </c>
      <c r="B186" s="320">
        <v>864119</v>
      </c>
      <c r="C186" s="297">
        <v>1671223</v>
      </c>
      <c r="D186" s="321">
        <v>2389874</v>
      </c>
      <c r="E186" s="299">
        <v>3185485</v>
      </c>
      <c r="F186" s="320">
        <v>886656</v>
      </c>
      <c r="G186" s="298">
        <v>1689070</v>
      </c>
      <c r="H186" s="321">
        <v>2438877</v>
      </c>
      <c r="I186" s="299">
        <v>3282575</v>
      </c>
      <c r="J186" s="321">
        <v>882369</v>
      </c>
      <c r="K186" s="299">
        <v>1698735</v>
      </c>
      <c r="L186" s="321">
        <v>2464929</v>
      </c>
      <c r="M186" s="299">
        <v>3284852</v>
      </c>
      <c r="N186" s="321"/>
      <c r="O186" s="299"/>
      <c r="P186" s="616"/>
      <c r="Q186" s="298"/>
      <c r="R186" s="616"/>
      <c r="S186" s="607"/>
    </row>
    <row r="187" spans="1:19" s="306" customFormat="1" ht="12.75" customHeight="1">
      <c r="A187" s="314" t="s">
        <v>246</v>
      </c>
      <c r="B187" s="320">
        <v>453008</v>
      </c>
      <c r="C187" s="297">
        <v>886727</v>
      </c>
      <c r="D187" s="321">
        <v>1289261</v>
      </c>
      <c r="E187" s="299">
        <v>1711256</v>
      </c>
      <c r="F187" s="320">
        <v>280153</v>
      </c>
      <c r="G187" s="298">
        <v>545208</v>
      </c>
      <c r="H187" s="321">
        <v>808575</v>
      </c>
      <c r="I187" s="299">
        <v>1096685</v>
      </c>
      <c r="J187" s="321">
        <v>301903</v>
      </c>
      <c r="K187" s="299">
        <v>591036</v>
      </c>
      <c r="L187" s="321">
        <v>871759</v>
      </c>
      <c r="M187" s="299">
        <v>1157640</v>
      </c>
      <c r="N187" s="321"/>
      <c r="O187" s="299"/>
      <c r="P187" s="616"/>
      <c r="Q187" s="298"/>
      <c r="R187" s="616"/>
      <c r="S187" s="607"/>
    </row>
    <row r="188" spans="1:19" s="306" customFormat="1" ht="12.75" customHeight="1">
      <c r="A188" s="314" t="s">
        <v>58</v>
      </c>
      <c r="B188" s="320">
        <v>245003</v>
      </c>
      <c r="C188" s="297">
        <v>501520</v>
      </c>
      <c r="D188" s="321">
        <v>741719</v>
      </c>
      <c r="E188" s="299">
        <v>963226</v>
      </c>
      <c r="F188" s="320">
        <v>196409</v>
      </c>
      <c r="G188" s="298">
        <v>396175</v>
      </c>
      <c r="H188" s="321">
        <v>578499</v>
      </c>
      <c r="I188" s="299">
        <v>747195</v>
      </c>
      <c r="J188" s="321">
        <v>155087</v>
      </c>
      <c r="K188" s="299">
        <v>312807</v>
      </c>
      <c r="L188" s="321">
        <v>462801</v>
      </c>
      <c r="M188" s="299">
        <v>594743</v>
      </c>
      <c r="N188" s="321"/>
      <c r="O188" s="299"/>
      <c r="P188" s="616"/>
      <c r="Q188" s="298"/>
      <c r="R188" s="616"/>
      <c r="S188" s="607"/>
    </row>
    <row r="189" spans="1:19" s="306" customFormat="1" ht="12.75" customHeight="1">
      <c r="A189" s="314" t="s">
        <v>59</v>
      </c>
      <c r="B189" s="320">
        <v>1562130</v>
      </c>
      <c r="C189" s="297">
        <v>3059470</v>
      </c>
      <c r="D189" s="321">
        <v>4420854</v>
      </c>
      <c r="E189" s="299">
        <v>5859967</v>
      </c>
      <c r="F189" s="320">
        <v>1363218</v>
      </c>
      <c r="G189" s="298">
        <v>2630453</v>
      </c>
      <c r="H189" s="321">
        <v>3825951</v>
      </c>
      <c r="I189" s="299">
        <v>5126455</v>
      </c>
      <c r="J189" s="321">
        <v>1339359</v>
      </c>
      <c r="K189" s="299">
        <v>2602578</v>
      </c>
      <c r="L189" s="321">
        <v>3799489</v>
      </c>
      <c r="M189" s="299">
        <v>5037235</v>
      </c>
      <c r="N189" s="321"/>
      <c r="O189" s="299"/>
      <c r="P189" s="616"/>
      <c r="Q189" s="298"/>
      <c r="R189" s="616"/>
      <c r="S189" s="607"/>
    </row>
    <row r="190" spans="1:19" s="306" customFormat="1" ht="12.75" customHeight="1">
      <c r="A190" s="314" t="s">
        <v>60</v>
      </c>
      <c r="B190" s="320">
        <v>34415</v>
      </c>
      <c r="C190" s="297">
        <v>69671</v>
      </c>
      <c r="D190" s="321">
        <v>102719</v>
      </c>
      <c r="E190" s="299">
        <v>133773</v>
      </c>
      <c r="F190" s="320">
        <v>28614</v>
      </c>
      <c r="G190" s="298">
        <v>58958</v>
      </c>
      <c r="H190" s="321">
        <v>86992</v>
      </c>
      <c r="I190" s="299">
        <v>113315</v>
      </c>
      <c r="J190" s="321">
        <v>25471</v>
      </c>
      <c r="K190" s="299">
        <v>50957</v>
      </c>
      <c r="L190" s="321">
        <v>75510</v>
      </c>
      <c r="M190" s="299">
        <v>98723</v>
      </c>
      <c r="N190" s="321"/>
      <c r="O190" s="299"/>
      <c r="P190" s="616"/>
      <c r="Q190" s="298"/>
      <c r="R190" s="616"/>
      <c r="S190" s="607"/>
    </row>
    <row r="191" spans="1:19" s="306" customFormat="1" ht="12.75" customHeight="1">
      <c r="A191" s="322" t="s">
        <v>247</v>
      </c>
      <c r="B191" s="323">
        <v>846931</v>
      </c>
      <c r="C191" s="324">
        <v>1579375</v>
      </c>
      <c r="D191" s="325">
        <v>2212410</v>
      </c>
      <c r="E191" s="326">
        <v>2826753</v>
      </c>
      <c r="F191" s="323">
        <v>675197</v>
      </c>
      <c r="G191" s="327">
        <v>1164769</v>
      </c>
      <c r="H191" s="325">
        <v>1577280</v>
      </c>
      <c r="I191" s="326">
        <v>1953968</v>
      </c>
      <c r="J191" s="325">
        <v>345282</v>
      </c>
      <c r="K191" s="326">
        <v>633116</v>
      </c>
      <c r="L191" s="325">
        <v>853342</v>
      </c>
      <c r="M191" s="326">
        <v>1044782</v>
      </c>
      <c r="N191" s="325"/>
      <c r="O191" s="326"/>
      <c r="P191" s="617"/>
      <c r="Q191" s="327"/>
      <c r="R191" s="617"/>
      <c r="S191" s="607"/>
    </row>
    <row r="192" spans="1:19" s="306" customFormat="1" ht="12.75" customHeight="1" thickBot="1">
      <c r="A192" s="333" t="s">
        <v>61</v>
      </c>
      <c r="B192" s="334">
        <v>2443476</v>
      </c>
      <c r="C192" s="335">
        <v>4708516</v>
      </c>
      <c r="D192" s="336">
        <v>6735983</v>
      </c>
      <c r="E192" s="337">
        <v>8820493</v>
      </c>
      <c r="F192" s="334">
        <v>2067029</v>
      </c>
      <c r="G192" s="338">
        <v>3854180</v>
      </c>
      <c r="H192" s="336">
        <v>5490223</v>
      </c>
      <c r="I192" s="337">
        <v>7193738</v>
      </c>
      <c r="J192" s="336">
        <v>1710112</v>
      </c>
      <c r="K192" s="337">
        <v>3286651</v>
      </c>
      <c r="L192" s="336">
        <v>4728341</v>
      </c>
      <c r="M192" s="337">
        <v>6180740</v>
      </c>
      <c r="N192" s="336"/>
      <c r="O192" s="337"/>
      <c r="P192" s="619"/>
      <c r="Q192" s="337"/>
      <c r="R192" s="619"/>
      <c r="S192" s="607"/>
    </row>
    <row r="193" spans="1:19" s="238" customFormat="1" ht="13.5" thickTop="1">
      <c r="A193" s="239"/>
      <c r="B193" s="236"/>
      <c r="C193" s="236"/>
      <c r="D193" s="236"/>
      <c r="E193" s="236"/>
      <c r="F193" s="236"/>
      <c r="G193" s="236"/>
      <c r="H193" s="236"/>
      <c r="I193" s="236"/>
      <c r="J193" s="236"/>
      <c r="K193" s="236"/>
      <c r="L193" s="236"/>
      <c r="M193" s="236"/>
      <c r="N193" s="236"/>
      <c r="O193" s="236"/>
      <c r="P193" s="236"/>
      <c r="Q193" s="29"/>
      <c r="S193" s="405"/>
    </row>
  </sheetData>
  <printOptions horizontalCentered="1"/>
  <pageMargins left="0.6" right="0.5" top="0.5905511811023623" bottom="0.984251968503937" header="0.5905511811023623" footer="0.5118110236220472"/>
  <pageSetup fitToHeight="2" horizontalDpi="300" verticalDpi="300" orientation="landscape" paperSize="9" scale="58" r:id="rId1"/>
  <rowBreaks count="2" manualBreakCount="2">
    <brk id="49" max="17" man="1"/>
    <brk id="110" max="17" man="1"/>
  </rowBreaks>
  <colBreaks count="1" manualBreakCount="1">
    <brk id="9" max="1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Telekom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beremeni1bea15</dc:creator>
  <cp:keywords/>
  <dc:description/>
  <cp:lastModifiedBy>pereszteg1m531</cp:lastModifiedBy>
  <cp:lastPrinted>2008-05-06T15:43:41Z</cp:lastPrinted>
  <dcterms:created xsi:type="dcterms:W3CDTF">2006-05-08T13:54:21Z</dcterms:created>
  <dcterms:modified xsi:type="dcterms:W3CDTF">2008-05-07T15:41:14Z</dcterms:modified>
  <cp:category/>
  <cp:version/>
  <cp:contentType/>
  <cp:contentStatus/>
</cp:coreProperties>
</file>